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threadedComments/threadedComment2.xml" ContentType="application/vnd.ms-excel.threadedcomments+xml"/>
  <Override PartName="/xl/drawings/drawing7.xml" ContentType="application/vnd.openxmlformats-officedocument.drawing+xml"/>
  <Override PartName="/xl/drawings/drawing8.xml" ContentType="application/vnd.openxmlformats-officedocument.drawing+xml"/>
  <Override PartName="/xl/comments4.xml" ContentType="application/vnd.openxmlformats-officedocument.spreadsheetml.comments+xml"/>
  <Override PartName="/xl/drawings/drawing9.xml" ContentType="application/vnd.openxmlformats-officedocument.drawing+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24226"/>
  <mc:AlternateContent xmlns:mc="http://schemas.openxmlformats.org/markup-compatibility/2006">
    <mc:Choice Requires="x15">
      <x15ac:absPath xmlns:x15ac="http://schemas.microsoft.com/office/spreadsheetml/2010/11/ac" url="C:\Users\mankahlan\OneDrive - ntabankulu.gov.za\Desktop\NTUTHU DESKTOP\IDP OFFICE 2015\COUNCIL MEETINGS DOCS\EXCO AND COUNCIL FEBRUARY 2025\"/>
    </mc:Choice>
  </mc:AlternateContent>
  <xr:revisionPtr revIDLastSave="0" documentId="8_{578DE466-6B54-45E9-9FD9-498D00D60A25}" xr6:coauthVersionLast="47" xr6:coauthVersionMax="47" xr10:uidLastSave="{00000000-0000-0000-0000-000000000000}"/>
  <bookViews>
    <workbookView xWindow="-110" yWindow="-110" windowWidth="19420" windowHeight="11500" activeTab="9" xr2:uid="{00000000-000D-0000-FFFF-FFFF00000000}"/>
  </bookViews>
  <sheets>
    <sheet name="COVER" sheetId="1" r:id="rId1"/>
    <sheet name="MANAGEMENT SERVICES" sheetId="31" state="hidden" r:id="rId2"/>
    <sheet name="CORPORATE SERVICES " sheetId="33" state="hidden" r:id="rId3"/>
    <sheet name="BUDGET &amp; TREASURY" sheetId="34" state="hidden" r:id="rId4"/>
    <sheet name="TECHNICAL" sheetId="36" state="hidden" r:id="rId5"/>
    <sheet name="COMMUNITY" sheetId="40" state="hidden" r:id="rId6"/>
    <sheet name="FINANCIAL MNGT" sheetId="56" state="hidden" r:id="rId7"/>
    <sheet name="COMMUNITY SERVICES DEPARTMENT" sheetId="61" state="hidden" r:id="rId8"/>
    <sheet name="CORPORATE SERVICES DEPARTMENT" sheetId="62" state="hidden" r:id="rId9"/>
    <sheet name="TECHNICAL SERV" sheetId="78" r:id="rId10"/>
    <sheet name="FINANCIAL SERVICES " sheetId="80" r:id="rId11"/>
    <sheet name="CORPORATE SERVICES" sheetId="79" r:id="rId12"/>
    <sheet name="DEVELOPMENT PLANNING " sheetId="77" r:id="rId13"/>
    <sheet name="MANAGEMENT SERVICES DEPARTMENT" sheetId="74" r:id="rId14"/>
    <sheet name="COMMUNITY SERVICES DEPARTMENT." sheetId="76" r:id="rId15"/>
    <sheet name="TECHNICAL SERV DEPT" sheetId="66" state="hidden" r:id="rId16"/>
  </sheet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6" i="80" l="1"/>
  <c r="L7" i="80"/>
  <c r="L9" i="80"/>
  <c r="L10" i="80"/>
  <c r="L12" i="80"/>
  <c r="L15" i="80"/>
  <c r="L17" i="80"/>
  <c r="L18" i="80"/>
  <c r="R43" i="66" l="1"/>
  <c r="R21" i="66"/>
  <c r="R20" i="56" l="1"/>
  <c r="R12" i="56"/>
  <c r="R9" i="56"/>
  <c r="R8" i="56"/>
  <c r="R17" i="3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SCM</author>
  </authors>
  <commentList>
    <comment ref="R10" authorId="0" shapeId="0" xr:uid="{00000000-0006-0000-0300-000001000000}">
      <text>
        <r>
          <rPr>
            <b/>
            <sz val="9"/>
            <color indexed="81"/>
            <rFont val="Tahoma"/>
            <family val="2"/>
          </rPr>
          <t>SCM:</t>
        </r>
        <r>
          <rPr>
            <sz val="9"/>
            <color indexed="81"/>
            <rFont val="Tahoma"/>
            <family val="2"/>
          </rPr>
          <t xml:space="preserve">
1. Expenditure Mngt
2. Vat
3. Provisions (leave, bonus, long service award, landfill site)</t>
        </r>
      </text>
    </comment>
    <comment ref="R22" authorId="0" shapeId="0" xr:uid="{00000000-0006-0000-0300-000002000000}">
      <text>
        <r>
          <rPr>
            <b/>
            <sz val="9"/>
            <color indexed="81"/>
            <rFont val="Tahoma"/>
            <family val="2"/>
          </rPr>
          <t>SCM:</t>
        </r>
        <r>
          <rPr>
            <sz val="9"/>
            <color indexed="81"/>
            <rFont val="Tahoma"/>
            <family val="2"/>
          </rPr>
          <t xml:space="preserve">
Budgeted at Corporate Services Directorate</t>
        </r>
      </text>
    </comment>
    <comment ref="R24" authorId="0" shapeId="0" xr:uid="{00000000-0006-0000-0300-000003000000}">
      <text>
        <r>
          <rPr>
            <b/>
            <sz val="9"/>
            <color indexed="81"/>
            <rFont val="Tahoma"/>
            <family val="2"/>
          </rPr>
          <t>SCM:</t>
        </r>
        <r>
          <rPr>
            <sz val="9"/>
            <color indexed="81"/>
            <rFont val="Tahoma"/>
            <family val="2"/>
          </rPr>
          <t xml:space="preserve">
1. Financial Improvement
2. MSCOA
3. FMG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tc={77B1AA5F-EEF2-4882-9E7D-8F0076EF8D93}</author>
  </authors>
  <commentList>
    <comment ref="K28" authorId="0" shapeId="0" xr:uid="{77B1AA5F-EEF2-4882-9E7D-8F0076EF8D93}">
      <text>
        <t>[Threaded comment]
Your version of Excel allows you to read this threaded comment; however, any edits to it will get removed if the file is opened in a newer version of Excel. Learn more: https://go.microsoft.com/fwlink/?linkid=870924
Comment:
    Strategic management</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tc={64ED1E83-6783-4B98-8D92-5210648B5018}</author>
  </authors>
  <commentList>
    <comment ref="P26" authorId="0" shapeId="0" xr:uid="{64ED1E83-6783-4B98-8D92-5210648B5018}">
      <text>
        <t>[Threaded comment]
Your version of Excel allows you to read this threaded comment; however, any edits to it will get removed if the file is opened in a newer version of Excel. Learn more: https://go.microsoft.com/fwlink/?linkid=870924
Comment:
    Strategic management</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MM</author>
  </authors>
  <commentList>
    <comment ref="N18" authorId="0" shapeId="0" xr:uid="{39EB4003-BCA8-494D-9EA3-253F5F2BEAD6}">
      <text>
        <r>
          <rPr>
            <b/>
            <sz val="9"/>
            <color indexed="81"/>
            <rFont val="Tahoma"/>
            <family val="2"/>
          </rPr>
          <t>MM:</t>
        </r>
        <r>
          <rPr>
            <sz val="9"/>
            <color indexed="81"/>
            <rFont val="Tahoma"/>
            <family val="2"/>
          </rPr>
          <t xml:space="preserve">
The annual target is more like Objective, Are you to provide machinery and Equipment to the Disability Groups, mention them by Ward and names please </t>
        </r>
      </text>
    </comment>
    <comment ref="N20" authorId="0" shapeId="0" xr:uid="{435B65B9-4D6F-4AB5-8A75-92078D030363}">
      <text>
        <r>
          <rPr>
            <b/>
            <sz val="9"/>
            <color indexed="81"/>
            <rFont val="Tahoma"/>
            <family val="2"/>
          </rPr>
          <t>MM:</t>
        </r>
        <r>
          <rPr>
            <sz val="9"/>
            <color indexed="81"/>
            <rFont val="Tahoma"/>
            <family val="2"/>
          </rPr>
          <t xml:space="preserve">
Please be specific - Socio Economic Support includes- Training support, Pyscho Social Support, referrals to relevant departments, provision of equipment and machinery - Unit of measure please- What type of Socio Economic Support? </t>
        </r>
      </text>
    </comment>
    <comment ref="N33" authorId="0" shapeId="0" xr:uid="{DE92B385-2C6E-4244-B0E7-88665B9DA91F}">
      <text>
        <r>
          <rPr>
            <b/>
            <sz val="9"/>
            <color indexed="81"/>
            <rFont val="Tahoma"/>
            <family val="2"/>
          </rPr>
          <t>MM:</t>
        </r>
        <r>
          <rPr>
            <sz val="9"/>
            <color indexed="81"/>
            <rFont val="Tahoma"/>
            <family val="2"/>
          </rPr>
          <t xml:space="preserve">
Director are we yet to develop another framework </t>
        </r>
      </text>
    </comment>
    <comment ref="P33" authorId="0" shapeId="0" xr:uid="{A5B836B1-F74F-4075-9F72-EBBA0C62068D}">
      <text>
        <r>
          <rPr>
            <b/>
            <sz val="9"/>
            <color indexed="81"/>
            <rFont val="Tahoma"/>
            <family val="2"/>
          </rPr>
          <t>MM:</t>
        </r>
        <r>
          <rPr>
            <sz val="9"/>
            <color indexed="81"/>
            <rFont val="Tahoma"/>
            <family val="2"/>
          </rPr>
          <t xml:space="preserve">
Director are we yet to develop another framework </t>
        </r>
      </text>
    </comment>
  </commentList>
</comments>
</file>

<file path=xl/sharedStrings.xml><?xml version="1.0" encoding="utf-8"?>
<sst xmlns="http://schemas.openxmlformats.org/spreadsheetml/2006/main" count="8700" uniqueCount="4268">
  <si>
    <t>Supported KPA</t>
  </si>
  <si>
    <t>Priority Area</t>
  </si>
  <si>
    <t>IDP Objectives</t>
  </si>
  <si>
    <t>IDP Objective number</t>
  </si>
  <si>
    <t>IDP Strategies</t>
  </si>
  <si>
    <t xml:space="preserve">Indicator </t>
  </si>
  <si>
    <t xml:space="preserve">KPI Number </t>
  </si>
  <si>
    <t>Annual Target</t>
  </si>
  <si>
    <t>POE</t>
  </si>
  <si>
    <t>Measurement Source &amp; Frequency</t>
  </si>
  <si>
    <t>Budget Amount</t>
  </si>
  <si>
    <t>Funding Source</t>
  </si>
  <si>
    <t>Custodian</t>
  </si>
  <si>
    <t xml:space="preserve">Input </t>
  </si>
  <si>
    <t xml:space="preserve">Output </t>
  </si>
  <si>
    <t xml:space="preserve">Outcome </t>
  </si>
  <si>
    <t xml:space="preserve">Activities </t>
  </si>
  <si>
    <t xml:space="preserve">Good Governance </t>
  </si>
  <si>
    <t>Improved service delivery</t>
  </si>
  <si>
    <t>Audit</t>
  </si>
  <si>
    <t>To provide clean and accountable governance structures by June 2022</t>
  </si>
  <si>
    <t>GG06</t>
  </si>
  <si>
    <t>Coordinate development and implementation of Audit action plan</t>
  </si>
  <si>
    <t>Number of reduced risks</t>
  </si>
  <si>
    <t>Risk</t>
  </si>
  <si>
    <t>GG07</t>
  </si>
  <si>
    <t>Compliance with legislation</t>
  </si>
  <si>
    <t>E/S</t>
  </si>
  <si>
    <t>Nil</t>
  </si>
  <si>
    <t>N/A</t>
  </si>
  <si>
    <t>GG</t>
  </si>
  <si>
    <t>5.7.1</t>
  </si>
  <si>
    <t>5.8.1</t>
  </si>
  <si>
    <t xml:space="preserve">FINANCIAL VIABILITY </t>
  </si>
  <si>
    <t>Revenue Management and enhancement</t>
  </si>
  <si>
    <t xml:space="preserve">FV 01 </t>
  </si>
  <si>
    <t>1. To review and implement the revenue enhancement strategy by June 2022</t>
  </si>
  <si>
    <t xml:space="preserve">4.1.1 </t>
  </si>
  <si>
    <t xml:space="preserve">Funding,
Training Plan,
Needs analysis report </t>
  </si>
  <si>
    <t xml:space="preserve">Number of Capacitated and developed SMMEs and cooperatives on product development </t>
  </si>
  <si>
    <t>Trained/Empowered SMME</t>
  </si>
  <si>
    <t>Quarterly reports</t>
  </si>
  <si>
    <t>To create  job opportunities  through EPWP by June 2022</t>
  </si>
  <si>
    <t>LED 07</t>
  </si>
  <si>
    <t>Identify EPWP projects through implementation of EPWP Policy</t>
  </si>
  <si>
    <t>EPWP Policy and Ministerial Determination</t>
  </si>
  <si>
    <t xml:space="preserve"> Created job opportunities</t>
  </si>
  <si>
    <t>3.7.1</t>
  </si>
  <si>
    <t xml:space="preserve">122 FTE’s created. R1,231m incentive grant received </t>
  </si>
  <si>
    <t xml:space="preserve">LED </t>
  </si>
  <si>
    <t>5.6.2</t>
  </si>
  <si>
    <t>GG 08</t>
  </si>
  <si>
    <t xml:space="preserve">Amount of own revenue collected
</t>
  </si>
  <si>
    <t>NLM</t>
  </si>
  <si>
    <t> CFO</t>
  </si>
  <si>
    <t>Debtors statements and Billing report</t>
  </si>
  <si>
    <t>Percentage of billed customers as per the valuation roll</t>
  </si>
  <si>
    <t>4.1.2</t>
  </si>
  <si>
    <t>4. Develop and implement General and supplementary valuation rolls by June 2022</t>
  </si>
  <si>
    <t>4.1.3</t>
  </si>
  <si>
    <t>1. Maintain a file of all objections lodged and prepare Objections register.
2. Request information from town planning and building control to inform the supplementary valuation.</t>
  </si>
  <si>
    <t>Monthly system generated billing  report</t>
  </si>
  <si>
    <t>CFO</t>
  </si>
  <si>
    <t>Budget Preparation</t>
  </si>
  <si>
    <t>To ensure compliance with municipal budget processes by June 2022</t>
  </si>
  <si>
    <t xml:space="preserve">Grant schedules; inputs from the Directorates; NT circulars; </t>
  </si>
  <si>
    <t>Approved 2019/2020 Draft, final budget and adjustment budget for 2019/2020</t>
  </si>
  <si>
    <t>Prevention of unauthorised expenditure</t>
  </si>
  <si>
    <t>Draft; adjustment and final budgets</t>
  </si>
  <si>
    <t>FMG and E/S</t>
  </si>
  <si>
    <t>Monthly monitoring of budget versus actual.</t>
  </si>
  <si>
    <t>Unauthorised expenditure register.</t>
  </si>
  <si>
    <t>Unauthorised expenditure register</t>
  </si>
  <si>
    <t>FV04</t>
  </si>
  <si>
    <t xml:space="preserve">Expenditure Management </t>
  </si>
  <si>
    <t xml:space="preserve">Internal and external Source documents(Supplier invoices, third party schedules, payroll inputs from Corporate services) </t>
  </si>
  <si>
    <t>Compliance with MFMA section 65</t>
  </si>
  <si>
    <t>Equitable Share</t>
  </si>
  <si>
    <t>Creditors Age Analysis</t>
  </si>
  <si>
    <t>Salary Reports
Bank statement</t>
  </si>
  <si>
    <t>Paid 3rd parties by the 7th day of each month</t>
  </si>
  <si>
    <t>Bank Statement
3rd party schedule</t>
  </si>
  <si>
    <t xml:space="preserve">Supply Chain Management </t>
  </si>
  <si>
    <t>To review and implement Supply Chain Management Policy by June 2022</t>
  </si>
  <si>
    <t>FV06</t>
  </si>
  <si>
    <t>Compliance with chapter 11 of the MFMA</t>
  </si>
  <si>
    <t>Reports on deviations and irregular expenditure to Treasury  (SCM implementation)  &amp; Council.
2. Proof of submission to Treasury and Council</t>
  </si>
  <si>
    <t>Reports on deviations and irregular expenditure  (SCM implementation)  to Treasury &amp; Council.
2. Proof of submission to Treasury and Council</t>
  </si>
  <si>
    <t>NIL</t>
  </si>
  <si>
    <t xml:space="preserve">Procurement plans from directorates.                                                      </t>
  </si>
  <si>
    <t xml:space="preserve">Number of procurement plans developed. </t>
  </si>
  <si>
    <t>Efficiently  managed institutional procurement processes.</t>
  </si>
  <si>
    <t>Award register</t>
  </si>
  <si>
    <t>Number of contracts awarded.</t>
  </si>
  <si>
    <t>Updated contract register</t>
  </si>
  <si>
    <t xml:space="preserve">1. Update the contract register with contracts awarded for the month.
</t>
  </si>
  <si>
    <t>Updated Contract register</t>
  </si>
  <si>
    <t>Monthly updated contract register</t>
  </si>
  <si>
    <t>Updated inventory register with the results of inventory stock count</t>
  </si>
  <si>
    <t>Updated    Inventory Register</t>
  </si>
  <si>
    <t>1. Perform stock take.
2. Update inventory register.
3. Identify stock re-order levels.</t>
  </si>
  <si>
    <t xml:space="preserve">1. Stock count sheets
2. Quarterly Inventory Register.
3. Report on stock re-order levels.  </t>
  </si>
  <si>
    <t>LED/ SMME</t>
  </si>
  <si>
    <t>3.3.1</t>
  </si>
  <si>
    <t>1. Monthly consolidation of all awards above R30 000
2. Report on awards benefited by local versus external service providers</t>
  </si>
  <si>
    <t>1. Awards register
2. Report on local beneficiation</t>
  </si>
  <si>
    <t>n/a</t>
  </si>
  <si>
    <t>Asset Management</t>
  </si>
  <si>
    <t>FV07</t>
  </si>
  <si>
    <t>Provision of  insurance for all Municipal Assets</t>
  </si>
  <si>
    <t>Submit list of newly acquired assets to the insurers</t>
  </si>
  <si>
    <t>Safeguarded municipal assets</t>
  </si>
  <si>
    <t xml:space="preserve"> Report on additional insured assets</t>
  </si>
  <si>
    <t xml:space="preserve">Maintenance of GRAP compliant Asset register 
</t>
  </si>
  <si>
    <t xml:space="preserve">Grap compliant asset register.          </t>
  </si>
  <si>
    <t>4.7.2</t>
  </si>
  <si>
    <t xml:space="preserve">1 List of additions
2. Updated fixed asset register
</t>
  </si>
  <si>
    <t>Efficient management of municipal fleet</t>
  </si>
  <si>
    <t xml:space="preserve">Number of fleet management reports prepared </t>
  </si>
  <si>
    <t>Efficiently  managed municipal Fleet</t>
  </si>
  <si>
    <t>4.7.3</t>
  </si>
  <si>
    <t>1. Facilitate for the acquisition of municipal vehicles.
2. Facilitate the municipal vehicle licensing and registration.
3. Reconcile fuel slips to bank statements.
4. Report on vehicle fuel consumption 
5. Report on repairs and maintenance of municipal fleet.
6. Facilitate the disposal of municipal fleet.
7. Consolidate the fleet management report.</t>
  </si>
  <si>
    <t xml:space="preserve">1. Fleet Management report on fuel consumption and repairs &amp; maintenance per vehicle.
 2. Fleet reconciliation.
</t>
  </si>
  <si>
    <t>Financial  Reporting</t>
  </si>
  <si>
    <t>FV08</t>
  </si>
  <si>
    <t>Reconciled control accounts to source documents</t>
  </si>
  <si>
    <t>4.8.1</t>
  </si>
  <si>
    <t>1. Reconcile general ledger to the VIP report.
2. Reconcile general ledger creditors age analysis.
3. Reconcile general ledger debtors age analysis.
4. Reconcile fixed asset register to general ledger to the fixed asset register 
7.  Reconcile general ledger to the petty cash vouchers
5. Reconcile general ledger to VAT 201.
6. Reconcile general ledger to the bank statements. (for grants, investments, petty cash and cash &amp; cash equivalents)
.</t>
  </si>
  <si>
    <t>Signed reconciliations</t>
  </si>
  <si>
    <t>N/a</t>
  </si>
  <si>
    <t xml:space="preserve">Preparation and submission of Annual Financial Statements in compliance with MFMA and GRAP standards </t>
  </si>
  <si>
    <t xml:space="preserve">Submitted GRAP compliant AFS
</t>
  </si>
  <si>
    <t>4.8.2</t>
  </si>
  <si>
    <t>1. Develop financial statements process plan.
2. Perform all year end procedures.
3.Reconcile General Ledger to the source documents.
4. Map Trial balance to caseware system.
5. Prepare financial statements.
6. Develop audit file checklist.
7. Compile the audit file.
8. Submit annual financial statements to the Auditor General SA.
9. Submit annual financial statements to Treasury.</t>
  </si>
  <si>
    <t>E/S and FMG</t>
  </si>
  <si>
    <t xml:space="preserve">1. Confirm the completeness and accuracy of the general ledger.
2. Prepare section 66, 71, 52d, 72 and C-Schedule, reports for submission to the Municipal Manager, Mayor and to the Treasury.
 </t>
  </si>
  <si>
    <t>2017/2018 Management and audit report, terms of reference for operation clean audit committee, 2017/2018 audit action plan</t>
  </si>
  <si>
    <t>Number of reduced auditor general and internal audit findings</t>
  </si>
  <si>
    <t>Progress report on audit action plan</t>
  </si>
  <si>
    <t>Audit report</t>
  </si>
  <si>
    <t xml:space="preserve">Chief Financial Officer </t>
  </si>
  <si>
    <t>To provide quality service delivery through mitigation and reduction of strategic risks by June 2022</t>
  </si>
  <si>
    <t>Risk management policy, strategic risk register and operational risk register</t>
  </si>
  <si>
    <t>Consolidated Quarterly  report on implementation of Risks.</t>
  </si>
  <si>
    <t xml:space="preserve">Manage performance of Service Providers </t>
  </si>
  <si>
    <t>Signed SLA's, MOU's, SCM policy and appointment letters</t>
  </si>
  <si>
    <t>Signed SLAs</t>
  </si>
  <si>
    <t xml:space="preserve">1. Review service level agreements.
2. Monthly monitoring of performance of service providers.
</t>
  </si>
  <si>
    <t>Produced quarterly service providers report in regard to set deliverables as per signed SLA within the directorate</t>
  </si>
  <si>
    <t>Three monthly Service providers performance report</t>
  </si>
  <si>
    <t>Monthly performance evaluation reports</t>
  </si>
  <si>
    <t>Policies, by laws and sector plans</t>
  </si>
  <si>
    <t>Number of policies, sector plans and by-laws</t>
  </si>
  <si>
    <t>1. Reviewed budget related policies</t>
  </si>
  <si>
    <t>Final Budget related policies</t>
  </si>
  <si>
    <t>nil</t>
  </si>
  <si>
    <t>GG  05</t>
  </si>
  <si>
    <t>PMS policy, IDP/PMS process plan, PMS procedure manual</t>
  </si>
  <si>
    <t>Job Creation</t>
  </si>
  <si>
    <t xml:space="preserve">1. monthly payments of EPWP interns
</t>
  </si>
  <si>
    <t xml:space="preserve">1.  Fleet Management report on fuel consumption and repairs &amp; maintenance per vehicle
2. Fleet reconciliation
</t>
  </si>
  <si>
    <t xml:space="preserve">1. Improved Revenue collection rate.
</t>
  </si>
  <si>
    <t>2. Achieving 100% billing for all services(rates, refuse, rentals and traffic fines) through maintenance of an effective billing system and database by June 2022</t>
  </si>
  <si>
    <t>Timeous preparation of annual budget and adjustment budget in compliance with the mSCOA and MFMA  requirements</t>
  </si>
  <si>
    <t>1. Proof of circulation to Directorate
2.  Monthly expenditure report
3. List of accruals and payables.</t>
  </si>
  <si>
    <t xml:space="preserve">Deviation report,  and  Register for irregular expenditure </t>
  </si>
  <si>
    <t xml:space="preserve">Inventory register; Stock count sheets 
</t>
  </si>
  <si>
    <t>Monthly inventory register</t>
  </si>
  <si>
    <t xml:space="preserve"> To manage, safeguard and maintain all assets of the Municipality in line with the legislative prescripts and accounting standards by June 2022
</t>
  </si>
  <si>
    <t>Fixed asset register
Asset additions to be insured.</t>
  </si>
  <si>
    <t>Monthly reports on insured assets</t>
  </si>
  <si>
    <t>Asset additions, assets physical verification sheets</t>
  </si>
  <si>
    <t xml:space="preserve">Updated asset register with additions, disposals,  depreciation and impairments.
</t>
  </si>
  <si>
    <t>1 List of additions.
2. Updated fixed asset register.
3. Approved asset verification forms.</t>
  </si>
  <si>
    <t>Monthly reports on asset management</t>
  </si>
  <si>
    <t xml:space="preserve">Monthly Reports on Fleet Management </t>
  </si>
  <si>
    <t>To ensure compliance with MFMA calendar in terms of reporting by June 2022</t>
  </si>
  <si>
    <t>Control accounts, age analysis, bank statements, VIP report; Fixed asset register; General ledger</t>
  </si>
  <si>
    <t>Prepared monthly reconciliations within seven working days after the end of each month</t>
  </si>
  <si>
    <t>Prepared three monthly reconciliations for all control accounts (Payroll, creditors, debtors, assets, petty cash, VAT, grants, investments and cash and cash equivalents ) within seven working days of the following month.</t>
  </si>
  <si>
    <t>Prepared annual financial statements</t>
  </si>
  <si>
    <t>Audited Annual Financial Statements 2018/2019</t>
  </si>
  <si>
    <t xml:space="preserve">Preparation and submission of section ,66, 71, 52d 72 and A,B &amp; C Schedule  reports </t>
  </si>
  <si>
    <t xml:space="preserve">Preparation and submission of section ,66, 71, 52d 72   reports </t>
  </si>
  <si>
    <t>Submitted MFMA section 71, 52d, 66 ,72 reports</t>
  </si>
  <si>
    <t>Section 71, 72 , 52d, 66 reports submitted to PT and NT</t>
  </si>
  <si>
    <t xml:space="preserve">NTABANKUL LOCAL MUNICIPALITY </t>
  </si>
  <si>
    <t>To increase revenue to   R78 150 000  by June 2022</t>
  </si>
  <si>
    <t>2020/2021 Quarter 3 target (January - March)</t>
  </si>
  <si>
    <t>2020/2021 Quarter 4 target (April - June)</t>
  </si>
  <si>
    <t>Baseline on the date of review (June 2020</t>
  </si>
  <si>
    <t>1. Inputs from the directorates on the review of Revenue Enhancement Strategy.  
2. Billing reports     
3. Valuation Rolls, Debtors lists and Approved Tariffs
4. Property rates Act.
5. Approved credit control and debt collection policy.</t>
  </si>
  <si>
    <t xml:space="preserve"> Revenue collected as at 30 June 2020 amounts to R15 000 000</t>
  </si>
  <si>
    <t>1. Upload General  valuation on the system per category.
2. Assign approved tariffs per category on the system.
3. Review Cash receipt Journal against Bank Statement, Deposits slips and the general ledger.
4. Delivery of Statements to Customers.
5. Billing of Interest on outstanding debts within 7 days.
6. Gazetting of By- laws.
7. Reconcile Government customers age analysis to the general ledger and issue invoices.</t>
  </si>
  <si>
    <t xml:space="preserve">1. Cash receipt Journal and Age Analysis
2. Quarterly revenue report </t>
  </si>
  <si>
    <t>Quarterly report on revenue collected</t>
  </si>
  <si>
    <t>100% billed customers and updated on billing system</t>
  </si>
  <si>
    <t>1. Capturing of General  valuation on the system per category
2. Assign approved tariffs per category on the system.
3. Pre- billing of customers per Valuation Roll
4. Reconcile  pre- valuation report to General valuation roll and Supplementary Valuation Roll and correct reconciling items.
5.  Review Cash receipt Journal against Bank Statement, Deposits slips and the systems.
6. Delivery of Statements to Customers
7. Billing of Interest on outstanding debts within 7 days.
8. Reconcile valuation to Deeds information and follow up on discrepancies
9. Reconcile Pre-billing report to Post billing Report.
10. Update customer information on the system with contact details.
11. Compare Lease register to pre-billing report for all Rental Billings.
12. Maintain a file of Lease agreements as per lease register.
13. Where lease agreements have expeired, liase with legal services for renewals or terminations.</t>
  </si>
  <si>
    <t xml:space="preserve">100% billed customers for three months period  as per the valuation roll, ticket books and lease register
Agreed owner information on the finanical system to deeds information. </t>
  </si>
  <si>
    <t>Reconciliation of Billing report and valuation roll, ticket books and lease register 
Quarterly deeds verification report.</t>
  </si>
  <si>
    <t>Reconciliation of Billing report and valuation roll, ticket books and lease register
Quarterly deeds verification report.</t>
  </si>
  <si>
    <t>Quartely report on customers billed</t>
  </si>
  <si>
    <t>Develop Project plans for the valuation rolls</t>
  </si>
  <si>
    <t>Implementation of the project plans</t>
  </si>
  <si>
    <t>Valuation Rolls</t>
  </si>
  <si>
    <t>General Valuation Roll and Supplementary Valuation Roll version 2.</t>
  </si>
  <si>
    <t>Developed supplementary valuation roll version 3 by  30 June 2021</t>
  </si>
  <si>
    <t>Publicised draft valuation roll for objections by 31 March 2021.</t>
  </si>
  <si>
    <t xml:space="preserve">1. Objections register
2. Advert for objections
</t>
  </si>
  <si>
    <t>Developed final supplementary valuation roll version 3 by 30 June 2021.</t>
  </si>
  <si>
    <t>1.Council resolution
2. Valuation certificate
3. Final Supplementary Valuation Roll version 3</t>
  </si>
  <si>
    <t>Approved final and adjustment budget 2019/2020</t>
  </si>
  <si>
    <t xml:space="preserve">1. 2020/2021 Adjustment budget adopted by 28 February 2021
2. Draft budget 2021/2022 adopted by 31 March 2021.
3. 2021/2022 Annual budget adopted by 31 May 2021 </t>
  </si>
  <si>
    <t xml:space="preserve">1. Consolidate budget inputs from the directorates.
2. Prepare adjustment budget.
3. Develop draft budget.
4. Capture budget to the financial system.
5. Agree data strings to A and B schedules. 
6. Submit draft, annual and adjustment budget to council for approval.
7. Submit approved draft, annual and adjustment budget to Treasury.
</t>
  </si>
  <si>
    <t>1. Adopted 2020/2021 mSCOA and GRAP complaint  Budget Adjustment by 28 February 2021.
2.  Submitted adjustment budget data strings to PT and NT
3.  Adopted GRAP and mSCOA compliant  2021/2022 draft Budget  by March 2021</t>
  </si>
  <si>
    <t>1. Adopted 2020/2021 Budget Adjustment 
2. Council Resolution
3.  Proof of submission of budget data strings to PT &amp; NT- adjustment budget
4. Draft Budget data strings
5.  2021/2022 Draft Budget</t>
  </si>
  <si>
    <t xml:space="preserve">1.  Adopted GRAP and MSCOA  complaint 2021/2022 Original Budget  by 31 May 2021
2.  Submitted draft  budget data strings to PT and NT
</t>
  </si>
  <si>
    <t xml:space="preserve">1. Adopted 2021/2022 Original Budget  
2. Council Resolution
3. Proof of submission of draft budget data strings to PT &amp; NT
</t>
  </si>
  <si>
    <t xml:space="preserve">1. Monthly comparison and analysis of budget versus actual.
2. Process virements on the approved budget in the financial system. 
</t>
  </si>
  <si>
    <t>Prepared third quarter register for unauthorised expenditure by 31 March 2021.</t>
  </si>
  <si>
    <t>Prepared quarterly register for unauthorised expenditure by 30 June 2021.</t>
  </si>
  <si>
    <t>Implementation of effective and efficient processes and systems of managing Municipal finances by June 2022</t>
  </si>
  <si>
    <t xml:space="preserve">Strengthen the effectiveness of expenditure controls including procedures for approval and authorisation </t>
  </si>
  <si>
    <t>Payment of creditors within thirty days of receipt of Valid Invoice.
Payment of salaries by 25th day of each month.
Third party payments within seven working days after the end of the month</t>
  </si>
  <si>
    <t>2019/2020 expenditure report</t>
  </si>
  <si>
    <t>Produced four quarterly expenditure reports indicating the financial spending and payables by 30th June 2021</t>
  </si>
  <si>
    <t>1. Raise expenditure per expenditure vote on the GL
2.Analyse expenditure per vote to identify misallocations.
3. Distribution of monthly expenditure reports to directorates.
4. Payment of creditors, third parties and salaries.
5. Identify accruals and consolidate the list as at year end.
6. Review all payments made after year end to eliminate misclassifications.</t>
  </si>
  <si>
    <t>1. Proof of circulation to Directorates
2.  Monthly expenditure report
3. List of accruals and payables.</t>
  </si>
  <si>
    <t xml:space="preserve">1. Produced 3 monthly expenditure reports prepared and circulated to all directorates within ten working days after the end of each month
2. Reviewed expenditure made after mid term  and identified accruals and payables as at mid term.  
</t>
  </si>
  <si>
    <t xml:space="preserve">3 monthly expenditure reports prepared and circulated to all directorates within ten working days after the end of each month
2. Reviewed expenditure made after 9 months and identified accruals and payables as at 9 months.  </t>
  </si>
  <si>
    <t>Quarterly expenditure report</t>
  </si>
  <si>
    <t>100% Paid creditors within 30 days of receipt of valid invoice.</t>
  </si>
  <si>
    <t>Paid creditors within 30 days of receipt of valid invoice.</t>
  </si>
  <si>
    <t>Paid Staff and Councillors salaries by the 25th of each month</t>
  </si>
  <si>
    <t>Review and implement procedures in line with SCM policy and MFMA circulars</t>
  </si>
  <si>
    <t xml:space="preserve">Number of submitted Supply chain management implementation report to Treasury and to the Council. </t>
  </si>
  <si>
    <t xml:space="preserve">2019/2020 deviations and irregular expenditure reports </t>
  </si>
  <si>
    <t>Submission of reports on deviations and irregular expenditure to council and Treasury within 30 days after the end of each quarter by 30 June 2021</t>
  </si>
  <si>
    <t xml:space="preserve">1. Monthly Consolidation of  deviation and irregular expenditure report
2. Consolidate the supply chain management report 
3.  Submission of the supply chain management report to Treasury and to the Council through MFMA section 52d, 72 report.
</t>
  </si>
  <si>
    <t>Submitted report (second  quarter 2020/2021) on deviations and irregular expenditure  (SCM implementation) to the Council through section 72 Report.</t>
  </si>
  <si>
    <t>Submitted report (Third quarter 2020/2021) on deviations and irregular expenditure  (SCM implementation)  to the Council through section 52(d) Report</t>
  </si>
  <si>
    <t>Quarterly report on deviation and irregular expenditure (SCM implementation)  to the Council through section 52(d) Report</t>
  </si>
  <si>
    <t>2019/2020 procurement plan</t>
  </si>
  <si>
    <t>Developed and implemented institutional procurement plan by 30 June 2021</t>
  </si>
  <si>
    <t>1. Consolidate procurement plans received from directorates.
2. Distribute the consolidated procurement plan to the directorates. 
3. Report on progress of procurement on a monthly basis.</t>
  </si>
  <si>
    <t>1.Implemented the aproved procurement plan by 31 March 2021.
2. Updated procurement plan and circulated progress report on the implementation of the procurement plan to all directorates  by 31 March 2021.
3. Reviewed 2020/2021 procurement plan in line with the SDBIP turnaround.
4. Developed draft 2021/2022 procurement plan.</t>
  </si>
  <si>
    <t>1.Progress report on the implementation of procurement plan
2. Proof of circulation of progress report to directorate.
2. Reviewed 2020/2021 procurement plan.
4. Draft 2021/2022 procurement plan.</t>
  </si>
  <si>
    <t>1.Implemented the aproved procurement plan by 30 June 2021.
2. Updated procurement plan and circulated progress report on the implementation of the procurement plan to all directorates  by 30 June 2021.
3. Approved 2021/2022 procurement plan by council.</t>
  </si>
  <si>
    <t>1.Progress report on the implementation of procurement plan
2. Proof of circulation of progress report to directorate.
3. Council resolution.</t>
  </si>
  <si>
    <t>Developed procurement plan and quarterly implementation report</t>
  </si>
  <si>
    <t>2019/2020 contract register</t>
  </si>
  <si>
    <t>Updated and maintained contract register by 30 June 2021</t>
  </si>
  <si>
    <t>Updated and maintained   contract register by 31 March 2021.</t>
  </si>
  <si>
    <t>Updated and maintained   contract register by 30 June 2021.</t>
  </si>
  <si>
    <t>Approved transport requisition forms from directorates, trip authorities, fuel slips and bank statement; fleet management policy.</t>
  </si>
  <si>
    <t>2019/2020 Fleet Management Reports</t>
  </si>
  <si>
    <t>Produced Fleet management  and maintenance reports by 30 June 2021.</t>
  </si>
  <si>
    <t xml:space="preserve">1. Produced quarterly report on fleet management and maintenance (fuel consumed for the three months; repairs and maintenance of municipal fleet for three months) by 31 March 2021.
</t>
  </si>
  <si>
    <t>To Provide support to 4 Local Businesses  for manufacturing and value adding initiatives by June 2022</t>
  </si>
  <si>
    <t>Facilitate the development of Business plan and Provision of equipment that will provide conducive environment for business enterprise to operate</t>
  </si>
  <si>
    <t>2019/2020 Report on local beneficiation</t>
  </si>
  <si>
    <t>Monitored beneficiation of local SMME at 30% of the total SCM awards by 30 June 2021.</t>
  </si>
  <si>
    <t>1. Consolidated  awards register for the awards above R30 000 by 31 March 2021.
2. Prepared the report on local beneficiation versus external service providers by 31 March 2021.</t>
  </si>
  <si>
    <t>1. Consolidated  awards register for the awards above R30 000 by 30 June 2021.
2. Prepared the report on local beneficiation versus external service providers by 30 June 2021.</t>
  </si>
  <si>
    <t>2019/2020 Insurance report</t>
  </si>
  <si>
    <t>Updated insurance report of municipal assets by 30 June 2021</t>
  </si>
  <si>
    <t>1. Facilitate the insuring of the newly acquired assets. 
2. Submit claims for lost and damaged assets.
3. Make follow ups from the Insurance company on claims submitted.
4.  Consolidate the insurance report</t>
  </si>
  <si>
    <t>Quarterly updated insurance report for the municipal assets by 31 March 2021.</t>
  </si>
  <si>
    <t>Quarterly updated insurance report for the municipal assets by 30 June 2021.</t>
  </si>
  <si>
    <t>2019/2020 fixed Asset Register</t>
  </si>
  <si>
    <t xml:space="preserve"> Updated and maintained GRAP compliant asset register by 30 June 2021</t>
  </si>
  <si>
    <t>1. Barcoding of newly acquired assets. 
2. Compile a comprehensive list of additions to assets.
3. Incorporate new additions to the fixed asset register.
4. Account for depreciation, amortisation and impairment of assets.
5. Confirm existence and completeness of fixed assets.
6. Account for fair value of investment property.
7. Account for disposal and write-off of fixed assets.</t>
  </si>
  <si>
    <t xml:space="preserve">Updated asset register with movements for the quarter ended 31 March 2021.
</t>
  </si>
  <si>
    <t>1. Performed physical verification of assets.
2. Updated asset register with movements for the quarter ended 30 June 2021.</t>
  </si>
  <si>
    <t>2019/2020 Inventory Register</t>
  </si>
  <si>
    <t>Maintained and updated inventory register by 30 June 2021</t>
  </si>
  <si>
    <t>1. Quarterly performed stock take.
2. Updated Inventory register for the quarter.
3. Identify stock re-order levels and notify the relevant departments  by 31 March 2021.</t>
  </si>
  <si>
    <t>1. Quarterly performed stock take.
2. Updated Inventory register for the quarter.
3. Identify stock re-order levels and notify the relevant departments  by 30 June 2021.</t>
  </si>
  <si>
    <t>Performance of in-year reconciliations within seven working days</t>
  </si>
  <si>
    <t xml:space="preserve">2019/2020 Reconciled control accounts </t>
  </si>
  <si>
    <t>Reconciled control accounts (Payroll, creditors, debtors, assets, petty cash, VAT, grants, investments and cash and cash equivalents within seven working days by 30 June 2021</t>
  </si>
  <si>
    <t>Monthly signed reconciliations</t>
  </si>
  <si>
    <t xml:space="preserve">Trial balance, Lead schedule and Audit file </t>
  </si>
  <si>
    <t>1. Developed and submitted Grap compliant 2019/2020 Annual Financial Statements by 31 August 2020.
Developed 2020/2021 interim financial statements by 28 February 2021 and by 31 May 2021.</t>
  </si>
  <si>
    <t>1. Developed 2020/2021 half year financial statements by 28 February 2021.
1.  Developed nine months financial statements process plan by 31 March 2021.</t>
  </si>
  <si>
    <t>1. FS Process plan
2. Half  year financial statements</t>
  </si>
  <si>
    <t>1.  Developed AFS process plan by 30 June 2021.
2. Developed 2020/2021 nine months financial statements by 31 May 2021</t>
  </si>
  <si>
    <t>1. AFS Process plan
2. 2020/2021 Nine months financial statements</t>
  </si>
  <si>
    <t>AFS ,proof of submission to AG and Treasury</t>
  </si>
  <si>
    <t>General ledger, 
Supply chain management report</t>
  </si>
  <si>
    <t>Prepared Section 71, 52d, 66 ,72 and C-Schedule  reports and submitted to Council by 30 June 2021</t>
  </si>
  <si>
    <t>1.Three monthly MFMA  section 71  report  prepared and submitted to the office of the MM by the 10th of each month. 
4. MFMA Section 72 report prepared and submitted to the Council, PT&amp; NT</t>
  </si>
  <si>
    <t>1. Proof of submission to the MM's office for section 71 report
2. Signed and submitted MFMA  S72 report submitted to the  Council, PT, &amp;NT
4. Proof of submission for MFMA S72 report</t>
  </si>
  <si>
    <t xml:space="preserve">1.Three monthly MFMA  section 71  report  prepared and submitted to the office of the MM by the 10th of each month. 
2. MFMA fourth quarter Section 52D prepared and submitted to Council, PT &amp; NT
</t>
  </si>
  <si>
    <t>1. Proof of submission to the MM's office for section 71 report 
3.Signed and submitted mfma S52 to Council, Treasury
4. Proof of submission of mfma S52D</t>
  </si>
  <si>
    <t xml:space="preserve">Monthly, Quarterly and mid-term reports </t>
  </si>
  <si>
    <t>Clean and accountable governance</t>
  </si>
  <si>
    <t>2018/2019 Audit Action Plan</t>
  </si>
  <si>
    <t>1. Develop audit action plan.
2. Monitor progress on the implementation of audit action plan.
3. Liaise with internal auditors with regards to audit action plan implementation.</t>
  </si>
  <si>
    <t>Coordinate development, and review of strategic and operational risk registers</t>
  </si>
  <si>
    <t xml:space="preserve">2019/2020 operational risk register </t>
  </si>
  <si>
    <t>Developed 2020/2021 BTO operational risk register and 80% mitigated risks by 30 June 2021</t>
  </si>
  <si>
    <t>1. Develop the  operational risk register.
2. Monthly consolidation of risk progress report</t>
  </si>
  <si>
    <t xml:space="preserve">To adhere to the legislative prescripts that guide Municipal planning and performance  by June 2022. 
</t>
  </si>
  <si>
    <t>Number of performance reports</t>
  </si>
  <si>
    <t>Improved performance of Service Providers</t>
  </si>
  <si>
    <t>Evaluated service provider's performance as per signed SLA within the directorate by 30 June 2021</t>
  </si>
  <si>
    <t>Develop, review and coordinate implementation of policies, sector plans and by-laws</t>
  </si>
  <si>
    <t>Approved Budget related policies 2019/2020</t>
  </si>
  <si>
    <t>Eighteen budget related policies reviewed by 30 June 2021</t>
  </si>
  <si>
    <t>Developed and reviewed  2020/2021 draft Budget and Treasury Related Policies:-
• Supply chain management policy
• Cost containment 
• Standard infrastructure procurement delivery management policy
• Credit control and debt collection policy
• Property rates policy
• Tariff policy
• Tariff by-law
• Petty cash 
• Indigent policy •Political Office bearers policy
• Cash and investment policy
• Asset management policy
• Fleet management policy
• Budget policy
• Unauthorised, irregular, fruitless and wasteful expenditure policy
• Credit control and debt collection by-law
• Property rates by-law
• Long term financial plan
• Funding and reserve plan
• Borrowing policy</t>
  </si>
  <si>
    <t>1. Council resolution - 2020/2021  draft Budget Related Policies.
2.  Council resolution - 2020/2021 Final Budget Related Policies.</t>
  </si>
  <si>
    <t>Developed and reviewed  2020/2021 final Budget and Treasury Related Policies:-
• Supply chain management policy
• Cost containment 
• Standard infrastructure procurement delivery management policy
• Credit control and debt collection policy
• Property rates policy
• Tariff policy
• Tariff by-law
• Petty cash 
• Indigent policy
• Cash and investment policy
• Asset management policy
• Fleet management policy
• Budget policy
• Unauthorised, irregular, fruitless and wasteful expenditure policy
• Credit control and debt collection by-law
• Property rates by-law
• Long term financial plan
• Funding and reserve plan
• Borrowing policy</t>
  </si>
  <si>
    <t>1. Council resolution - 2020/2021  final Budget Related Policies.
2.  Council resolution - 2020/2021 Final Budget Related Policies.</t>
  </si>
  <si>
    <t>To improve Municipal performance towards achieving service delivery objectives by June 2022</t>
  </si>
  <si>
    <t>Monitor, evaluate and measure performance</t>
  </si>
  <si>
    <t>Number of institutional performance evaluation reports and individual performance evaluation reports</t>
  </si>
  <si>
    <t>Improved institutional and individual performance</t>
  </si>
  <si>
    <t>2019/2020 BTO annual performance &amp; BTO mid term performance evaluation reports for 2020/2021</t>
  </si>
  <si>
    <t>1. Co-ordinate development of the BTO scorecard for 2020/2021
2. Coordinate the sitting of the individual performance evaluations
3. Submission of quarterly performance reports to IDP and PMS</t>
  </si>
  <si>
    <t>Quarterly performance evaluations reports</t>
  </si>
  <si>
    <t>122 FTE's created</t>
  </si>
  <si>
    <t>1. Attendance register
2. Monitoring report</t>
  </si>
  <si>
    <t>No Target</t>
  </si>
  <si>
    <t xml:space="preserve">No Target </t>
  </si>
  <si>
    <t>R200 000</t>
  </si>
  <si>
    <t>LED</t>
  </si>
  <si>
    <t xml:space="preserve">Quarterly report </t>
  </si>
  <si>
    <t>Monitoring Report</t>
  </si>
  <si>
    <t>To promote effective participation of stakeholders  in the affairs of governance by June 2022</t>
  </si>
  <si>
    <t>Good Governance</t>
  </si>
  <si>
    <t xml:space="preserve">PMS </t>
  </si>
  <si>
    <t xml:space="preserve">Timely signing of performance contracts and  agreements by directors, managers and officers </t>
  </si>
  <si>
    <t xml:space="preserve">Number of signed performance agreements for directors, Managers and Officers </t>
  </si>
  <si>
    <t>5.5.1</t>
  </si>
  <si>
    <t>2017/2018 AG Management and audit report, terms of reference for operation clean audit committee, 2017/2018 audit action plan</t>
  </si>
  <si>
    <t xml:space="preserve">Number of Reduced Auditor General and internal audit findings </t>
  </si>
  <si>
    <t xml:space="preserve">Clean and accountable governance </t>
  </si>
  <si>
    <t>Progress report on Implementation of Audit Action Plan</t>
  </si>
  <si>
    <t xml:space="preserve">Risk Management </t>
  </si>
  <si>
    <t>To provide quality service delivery through mitigation and reduction of strategic risks by June 2022.</t>
  </si>
  <si>
    <t>Coordinate development and review of strategic and operational risk registers</t>
  </si>
  <si>
    <t>Risk management policy, strategic risk register and  operational risk registers</t>
  </si>
  <si>
    <t xml:space="preserve">5.7.1 </t>
  </si>
  <si>
    <t xml:space="preserve">To adhere to the legislative prescripts that guide municipal planning and performance by June 2022 
</t>
  </si>
  <si>
    <t xml:space="preserve">Develop, review and coordinate implementation of policies, sector plans  and by-laws </t>
  </si>
  <si>
    <t xml:space="preserve">Number of approved policies, sector plans and by-laws </t>
  </si>
  <si>
    <t xml:space="preserve">Policies, by-laws &amp; sector plans in place  </t>
  </si>
  <si>
    <r>
      <t>Increased own revenue  by collecting 30% (</t>
    </r>
    <r>
      <rPr>
        <b/>
        <sz val="10"/>
        <rFont val="Calibri"/>
        <family val="2"/>
        <scheme val="minor"/>
      </rPr>
      <t>R19 318 200</t>
    </r>
    <r>
      <rPr>
        <sz val="10"/>
        <rFont val="Calibri"/>
        <family val="2"/>
        <scheme val="minor"/>
      </rPr>
      <t xml:space="preserve">) by 30 June 2021
</t>
    </r>
  </si>
  <si>
    <r>
      <rPr>
        <b/>
        <sz val="10"/>
        <rFont val="Calibri"/>
        <family val="2"/>
        <scheme val="minor"/>
      </rPr>
      <t xml:space="preserve">R19 318 200 </t>
    </r>
    <r>
      <rPr>
        <sz val="10"/>
        <rFont val="Calibri"/>
        <family val="2"/>
        <scheme val="minor"/>
      </rPr>
      <t>collected on own  revenue by 30 June 2021</t>
    </r>
  </si>
  <si>
    <r>
      <t xml:space="preserve">100% billed customers as per the valuation roll , </t>
    </r>
    <r>
      <rPr>
        <b/>
        <sz val="10"/>
        <rFont val="Calibri"/>
        <family val="2"/>
        <scheme val="minor"/>
      </rPr>
      <t xml:space="preserve">ticket books and lease register by </t>
    </r>
    <r>
      <rPr>
        <sz val="10"/>
        <rFont val="Calibri"/>
        <family val="2"/>
        <scheme val="minor"/>
      </rPr>
      <t>30th June 2021</t>
    </r>
  </si>
  <si>
    <t>Baseline on the date of review (May 2020)</t>
  </si>
  <si>
    <t>2020/2021   Quarter 3 target (January - March)</t>
  </si>
  <si>
    <t>Institutional Development &amp; Organisational Transformation</t>
  </si>
  <si>
    <t xml:space="preserve"> ICT</t>
  </si>
  <si>
    <t xml:space="preserve">To provide centrally co-ordinated ICT Services in line with the ICT Gorvernance Framework by 2022. </t>
  </si>
  <si>
    <t xml:space="preserve">IDOT 01 </t>
  </si>
  <si>
    <t xml:space="preserve">Upgrading &amp; installing ICT  Infrastructure within the Municipal sites. (i.e Main site,traffic ,records &amp; archives)  </t>
  </si>
  <si>
    <t xml:space="preserve">Budget, ICT Comitee, ICT policies and Municipal ICT Infrasture Upgrade Plan </t>
  </si>
  <si>
    <t>Number of sites with upgraded, installed, maintaned and monitored network infrastructure .</t>
  </si>
  <si>
    <t>Improved network infrastracture</t>
  </si>
  <si>
    <t xml:space="preserve">Main servers, backup servers, switches and cabling installed. </t>
  </si>
  <si>
    <t>3 municpal sites Installed, configured, maintained and monitored  network Infrastructure by June 2021</t>
  </si>
  <si>
    <t xml:space="preserve">Installation of new servers with 2 terrer bites (main site).Install new  switches,New cabinets,new converters , new links&amp; trunking, sever infrastructure softwares ( 3 municipal sites)maintance of cat  6 network cablings,switches and serves .Access control system in the server room (main site)  </t>
  </si>
  <si>
    <t xml:space="preserve">Muncipal sites' network infrastructure monitored   </t>
  </si>
  <si>
    <t>Monitoring report</t>
  </si>
  <si>
    <t>1.Close out report and quarterly monitoring reports.</t>
  </si>
  <si>
    <t>Director Corporate Services</t>
  </si>
  <si>
    <t>Conduct ICT Assessment</t>
  </si>
  <si>
    <t>Budget, Terms of Reference and SLA</t>
  </si>
  <si>
    <t>Number of progress reports on ICT Site Assessments developed</t>
  </si>
  <si>
    <t>3 ICT Site Assessments Conducted</t>
  </si>
  <si>
    <t xml:space="preserve">Appointment Letter, SLA and ICT Assessment Progress  Report </t>
  </si>
  <si>
    <t xml:space="preserve"> 4 progress reports on ICT Assessment  developed  by June 2021</t>
  </si>
  <si>
    <t xml:space="preserve">1. Compilation of progress Report 2.Monitoring of SLA </t>
  </si>
  <si>
    <t>Progress report on ICT Assesment</t>
  </si>
  <si>
    <t>Assesment report .</t>
  </si>
  <si>
    <t xml:space="preserve">Quarterly Report </t>
  </si>
  <si>
    <t>Implementing ICT Gorvenance Framework</t>
  </si>
  <si>
    <t xml:space="preserve">ICT steering committee,ICT Infrastructure and budget </t>
  </si>
  <si>
    <t>Number of ICT governence committee meetings cordinated  
meetings coordinated.</t>
  </si>
  <si>
    <t>Sound ICT governemance</t>
  </si>
  <si>
    <t>Terms of references and appointment letters for ICT Committee members</t>
  </si>
  <si>
    <t>4 ICT Committee meetings coordinated by June 2021.</t>
  </si>
  <si>
    <t xml:space="preserve">Write and send invitations for  ICT Committee sitting.  </t>
  </si>
  <si>
    <t xml:space="preserve">1  ICT Committee sitting Coordinated .  </t>
  </si>
  <si>
    <t xml:space="preserve">Attandance Register and minutes </t>
  </si>
  <si>
    <t xml:space="preserve">Quatery reports </t>
  </si>
  <si>
    <t>Improve administrative processes by acquiring,managing , monitoring &amp; maintaining municipal systems (EDMS, Mimecast,e - Recriutment, Munisoft, Fleet management, customer care, leave management , automated perfomance management,MSCOA &amp; clocking ).</t>
  </si>
  <si>
    <t xml:space="preserve">Budget,terms of reference,and systems  </t>
  </si>
  <si>
    <t xml:space="preserve">Number of monitoring reports on ICT systems and renewed licenses </t>
  </si>
  <si>
    <t>Quality administration</t>
  </si>
  <si>
    <t>Pastel Evolution, EDMS, data cibecs backups, clocking and ESS systems.</t>
  </si>
  <si>
    <t>Facilitate license renewal and monitor EDMS , data cibecs, MS Suite, backups, clocking and ESS Systems</t>
  </si>
  <si>
    <t>Quarterly monitoring reports</t>
  </si>
  <si>
    <t xml:space="preserve">Provide and manage cellphones, 3G cards and telephone handsets </t>
  </si>
  <si>
    <t>Policy and Needs analysis</t>
  </si>
  <si>
    <t xml:space="preserve">Number of monitoring reports  on provision of cellphones,3g cards and telkom hand sets </t>
  </si>
  <si>
    <t>Communication and accessibiliy</t>
  </si>
  <si>
    <t>Cellphone and 3G card policy , distribution registers</t>
  </si>
  <si>
    <t xml:space="preserve">Capturing, co ordination and reporting.Facilitate upgrades and replacements.  </t>
  </si>
  <si>
    <t>Monitoring reports</t>
  </si>
  <si>
    <t xml:space="preserve">distribution register and monitoring reports </t>
  </si>
  <si>
    <t>Provision and management of tools of trade(desktops and laptops)</t>
  </si>
  <si>
    <t xml:space="preserve">Policies, human resourse and budget </t>
  </si>
  <si>
    <t xml:space="preserve">Productive administration </t>
  </si>
  <si>
    <t xml:space="preserve">Desktop and Laptop policy </t>
  </si>
  <si>
    <t>Developing  request forms,distribution register and monitoring reports.</t>
  </si>
  <si>
    <t xml:space="preserve">Distribution registers and monitoring reports </t>
  </si>
  <si>
    <t>Maintain and host the municipal website</t>
  </si>
  <si>
    <t xml:space="preserve">Budget &amp;
compliance information 
</t>
  </si>
  <si>
    <t xml:space="preserve">number of website monitoring reports compiled </t>
  </si>
  <si>
    <t xml:space="preserve">Preserved municipal information
</t>
  </si>
  <si>
    <t>Functioning website</t>
  </si>
  <si>
    <t>1.Consolidate and upload  municipal information 2.Monitoring of municipal website.</t>
  </si>
  <si>
    <t>Screen shots, monitoring reports</t>
  </si>
  <si>
    <t>Monitoring report and screenshots.</t>
  </si>
  <si>
    <t>Customer Care</t>
  </si>
  <si>
    <t xml:space="preserve"> To provide an inter-active platform for  external &amp; internal municipal customers' queries &amp; complaints by June 2022.</t>
  </si>
  <si>
    <t>IDOT02</t>
  </si>
  <si>
    <t>Register customer care complaints &amp; enquiries and direct to relevant directorate &amp; sector departments.</t>
  </si>
  <si>
    <t>Customer care complaints register,municipal customer care line and presidential hotline report .</t>
  </si>
  <si>
    <t>Percentage of issues raised by external Customers through complaints register and presidential hotline  attended and refered.</t>
  </si>
  <si>
    <t>Customer satisfaction.</t>
  </si>
  <si>
    <t>299 customer complaints/comments received, refered and managed.</t>
  </si>
  <si>
    <t>100% customer complaints/comments received ,refered and attended by June 2021</t>
  </si>
  <si>
    <t>1. Register for complaints or comments              2. Capturing of complaints 3.Developing of compliants report refred and attended report                     4. Submit report to Alfred Nzo</t>
  </si>
  <si>
    <t xml:space="preserve">Report on  received , reffered and attended complaints. </t>
  </si>
  <si>
    <t>100% customer complaints/comments received ,refered and attended .</t>
  </si>
  <si>
    <t>100% customer complaints/comments received ,refered and attended.</t>
  </si>
  <si>
    <t xml:space="preserve">Quaterly complaints Report  </t>
  </si>
  <si>
    <t>Enforce adherence to Customer care policies and procedures.</t>
  </si>
  <si>
    <t xml:space="preserve">Budget and presentations conducted </t>
  </si>
  <si>
    <t>Number of workshops and customer care day conducted for internal employees and councillors</t>
  </si>
  <si>
    <t>Improved interpersonal relations .</t>
  </si>
  <si>
    <t>One Batho Pele workshop and customer care day conducted</t>
  </si>
  <si>
    <t>Facilitate the Batho Pele awareness workshop.Customer Careline launch.</t>
  </si>
  <si>
    <t>Attendance Registers and flyers.</t>
  </si>
  <si>
    <t>Invitations , attendence register &amp; programme</t>
  </si>
  <si>
    <t>Attendance registers,flyers</t>
  </si>
  <si>
    <t>Acquire municipal office furniture</t>
  </si>
  <si>
    <t>Requisition list and budget</t>
  </si>
  <si>
    <t xml:space="preserve">Number of offices provided with furniture </t>
  </si>
  <si>
    <t>Conducive working environment</t>
  </si>
  <si>
    <t>MM,s Office , Admin, IPD , LED,HR, Office boardroom Furniture caquired.</t>
  </si>
  <si>
    <t>2 offices provided with furniture by June 2021</t>
  </si>
  <si>
    <t>1.update needs analysis s on required office furniture,2. Facilitate provision of office furniture.</t>
  </si>
  <si>
    <t>Delivery notes</t>
  </si>
  <si>
    <t>No target</t>
  </si>
  <si>
    <t>Not Applicable</t>
  </si>
  <si>
    <t>Ensure an   accountable administration by adhering to legislative prescripts &amp; policies  by 2022.</t>
  </si>
  <si>
    <t>IDOT03</t>
  </si>
  <si>
    <t>Provide and monitor cleaning &amp; hygiene services in all municipal offices(Main offices,traffic ,manyano,pound ,cemetery,land fill site&amp; records &amp; archives).</t>
  </si>
  <si>
    <t xml:space="preserve">Personnel, Monitoring schedules,cleaning equipment and material. </t>
  </si>
  <si>
    <t xml:space="preserve">Number of monitoring reports on cleaning and hygiene services </t>
  </si>
  <si>
    <t>Cleaned workplace and report on health promotion programs and minimized health and safety risks</t>
  </si>
  <si>
    <t>2.3.1</t>
  </si>
  <si>
    <t>12 monthly  cleaning monitoring schedules and cleaning reports</t>
  </si>
  <si>
    <t>4 monitoring reports on cleaning and hygiene services developed by June 2021.</t>
  </si>
  <si>
    <t xml:space="preserve">1 Cleaning and hygiene services monitoring report developed.    </t>
  </si>
  <si>
    <t xml:space="preserve">Cleaning and hygiene services quarterly monitoring reports    </t>
  </si>
  <si>
    <t>Filing of Municipal information according to National Archives Act NO.43 OF 1996</t>
  </si>
  <si>
    <t>Monitoring filling of information as per the file plan</t>
  </si>
  <si>
    <t>Number of Files and captured Municipal information .</t>
  </si>
  <si>
    <t>Captured and filed municipal information.</t>
  </si>
  <si>
    <t xml:space="preserve">Filed municipal information according to the National Archives services Act and </t>
  </si>
  <si>
    <t>1.Classfying information as per records filing systems</t>
  </si>
  <si>
    <t>Filing report</t>
  </si>
  <si>
    <t>Monthly  filling reports</t>
  </si>
  <si>
    <t>Classification of municipal contractual documents  according to National Archives Act NO.43 OF 1996</t>
  </si>
  <si>
    <t xml:space="preserve">Sorting aging documents according to their catagories as per National archives act . </t>
  </si>
  <si>
    <t xml:space="preserve">Number of classfied and sorted aging documents </t>
  </si>
  <si>
    <t>Schedules for aging information.</t>
  </si>
  <si>
    <t>Sorting, catagorising and classifying information as per A20 catergory</t>
  </si>
  <si>
    <t>Write Letter to Provincial Archives for disposal of aging.</t>
  </si>
  <si>
    <t xml:space="preserve">Report </t>
  </si>
  <si>
    <t>Sorting schedule,application letter for dispodal.</t>
  </si>
  <si>
    <t>Monthly Reports on sorted and classified documents</t>
  </si>
  <si>
    <t xml:space="preserve">Implement  the Municipal Records Management policies and regulations. </t>
  </si>
  <si>
    <t xml:space="preserve">File plan and records management policy. </t>
  </si>
  <si>
    <t>Number of monitoring reports on  records management .</t>
  </si>
  <si>
    <t>Proper Records management system .</t>
  </si>
  <si>
    <t>Draft records and archives policy and procedures,file plan ,classification register.</t>
  </si>
  <si>
    <t>1.Write memo reminders to all municipal employees to transfer information to records Office</t>
  </si>
  <si>
    <t>Monthly  monitoring reports</t>
  </si>
  <si>
    <t>Council Support</t>
  </si>
  <si>
    <t>To strengthen the oversight functioning of the Council by 2022</t>
  </si>
  <si>
    <t>GG 02</t>
  </si>
  <si>
    <t>Review and implement MPAC workplan and Institutional calendar</t>
  </si>
  <si>
    <t>MPAC Work Plan and Rules of Order</t>
  </si>
  <si>
    <t>Number of MPAC sittings coordinated</t>
  </si>
  <si>
    <t xml:space="preserve">Effective functioning of  MPAC sittings </t>
  </si>
  <si>
    <t>5.2.1</t>
  </si>
  <si>
    <t xml:space="preserve">Four MPAC meetings coordinated  </t>
  </si>
  <si>
    <t>4 MPAC sittings coordinated by June 2021</t>
  </si>
  <si>
    <t>1.Write notice,send to relevant councillors2.Record minutes.3.File minutes ,notice attendance register &amp; draft minutes 4.Facilitate logistics for sittings</t>
  </si>
  <si>
    <t>1 MPAC sitting coordinated</t>
  </si>
  <si>
    <t>Notice, Draft minutes, attendance register</t>
  </si>
  <si>
    <t xml:space="preserve">Notices,Minutes, attendance register </t>
  </si>
  <si>
    <t>Oversight project visits itenerary</t>
  </si>
  <si>
    <t xml:space="preserve">Number of  project visits </t>
  </si>
  <si>
    <t xml:space="preserve">Minimal community complaints on service delivery. </t>
  </si>
  <si>
    <t>5.2.2</t>
  </si>
  <si>
    <t>MPAC visit conducted and oversight report developed</t>
  </si>
  <si>
    <t>1.Develop itinerary for projects to be visited.       2.Conduct Project visists.3.Develop reports on visited municipal projects. 4.Facilitate logistics for sittings.</t>
  </si>
  <si>
    <t>Project oversight report</t>
  </si>
  <si>
    <t xml:space="preserve">Quarterly project oversight report.  </t>
  </si>
  <si>
    <t>Coordinate section 79 committee sittings to adhere to the legislative prescripts .</t>
  </si>
  <si>
    <t>Terms of reference,Rules of Order</t>
  </si>
  <si>
    <t xml:space="preserve">Number of  Section 79  Committee sittings </t>
  </si>
  <si>
    <t xml:space="preserve">Munites for 4 Section 79 committee meetings </t>
  </si>
  <si>
    <t>5.2.3</t>
  </si>
  <si>
    <t xml:space="preserve">4 section 79 committee meetings coordinated  </t>
  </si>
  <si>
    <t>4 meetings of Public Participations and Petitions Committee convened by 30 June 2021</t>
  </si>
  <si>
    <t xml:space="preserve">1.Write notice for the committee. 2.Record minutes and file.3.Facilitate logistics for sittings </t>
  </si>
  <si>
    <t>One sitting of Public participation committees convened</t>
  </si>
  <si>
    <t xml:space="preserve">Minutes, attendance register </t>
  </si>
  <si>
    <t>4 meetings of Rules, ethics &amp; members interests committees convened  by 30 June 2021</t>
  </si>
  <si>
    <t xml:space="preserve">1Rules, ethics &amp; members interests  sittings co-ordinated </t>
  </si>
  <si>
    <t xml:space="preserve">1 Rules, ethics &amp; members interests  sittings co-ordinated </t>
  </si>
  <si>
    <t>Coordinate section 80 committee sittings to adhere to the legislative prescripts.</t>
  </si>
  <si>
    <t xml:space="preserve">Delegation Framework 
Rules of order 
Institutional calendar </t>
  </si>
  <si>
    <t xml:space="preserve">Number of Section 80  Committees coordinated </t>
  </si>
  <si>
    <t>Effective functioning of the Section 80 committees .</t>
  </si>
  <si>
    <t>5.2.4</t>
  </si>
  <si>
    <t>Five standing committees and Terms of reference in place for standing committees.</t>
  </si>
  <si>
    <t>4 standing committee sittings for each committee coordinated by  30 June 2021</t>
  </si>
  <si>
    <t>1 standing committee sittings co-ordinated</t>
  </si>
  <si>
    <t>Notice, Draft minutes and attendance register</t>
  </si>
  <si>
    <t>Coordinate Council sittings to adhere  to the legislative prescripts.</t>
  </si>
  <si>
    <t>Rules of order, council calender</t>
  </si>
  <si>
    <t xml:space="preserve">Number of council meetings coordinated </t>
  </si>
  <si>
    <t xml:space="preserve">Effective functioning of the council </t>
  </si>
  <si>
    <t>Nine council meetings Coordinated.</t>
  </si>
  <si>
    <t>Five  council meetings Conducted by 30 June 2021</t>
  </si>
  <si>
    <t xml:space="preserve">1.Write notice for the committee. 2.Record minutes and file. </t>
  </si>
  <si>
    <t xml:space="preserve">One Council sitting co-ordinated </t>
  </si>
  <si>
    <t>Minutes, attendance register and resolution register</t>
  </si>
  <si>
    <t xml:space="preserve">Develop and implement women caucus plan </t>
  </si>
  <si>
    <t>Women caucus plan and calender</t>
  </si>
  <si>
    <t>Number of women caucus sittings</t>
  </si>
  <si>
    <t xml:space="preserve">Functional Women Caucus. </t>
  </si>
  <si>
    <t>5.2.6</t>
  </si>
  <si>
    <t>Two women caucus meetings coordinated</t>
  </si>
  <si>
    <t>2 women caucus programmes and 2 quarterly meetings for women caucus coordinated by June 2021.</t>
  </si>
  <si>
    <t>1.Review terms of reference. 
2.Issue Notices and invitations 
3.Coordinate women caucus meetings.</t>
  </si>
  <si>
    <t xml:space="preserve">Notice, Attendance Registers and Minutes </t>
  </si>
  <si>
    <t xml:space="preserve">1 Women Caucus programme coordinated  </t>
  </si>
  <si>
    <t xml:space="preserve">Notice, Attendance Registers and Report </t>
  </si>
  <si>
    <t xml:space="preserve">1 Women Caucus meeting coordinated  </t>
  </si>
  <si>
    <t>Reviewed terms of reference Minutes, attendance Registers and Notices,quarterly reports.</t>
  </si>
  <si>
    <t>Develop and implement council study group programmes.</t>
  </si>
  <si>
    <t>Council study group plan /programme</t>
  </si>
  <si>
    <t>Number of Councillor study groups conducted</t>
  </si>
  <si>
    <t>Capaciated council</t>
  </si>
  <si>
    <t>5.2.7</t>
  </si>
  <si>
    <t xml:space="preserve">2 study groups mettings </t>
  </si>
  <si>
    <t xml:space="preserve">4 quarterly council study group sittings coordinated by June 2021.  </t>
  </si>
  <si>
    <t>1.Prepare Concept Document
2.Issue Notices and Invitations 
3.Coordinate council study group sittings</t>
  </si>
  <si>
    <t>1 study group  sitting coordinated</t>
  </si>
  <si>
    <t>Report and Attendance Register .</t>
  </si>
  <si>
    <t>1 studying sitting coordinated</t>
  </si>
  <si>
    <t>Minutes, attendance Registers and Notices,quarterly reports.</t>
  </si>
  <si>
    <t xml:space="preserve">Human resource management. </t>
  </si>
  <si>
    <t>Ensure recruitment  and management of Human Resources through implementing relevant legislative prescripts by 2022.</t>
  </si>
  <si>
    <t>IDOT 04</t>
  </si>
  <si>
    <t xml:space="preserve"> Implement the Occupational Health &amp; Safety policies and regulations.</t>
  </si>
  <si>
    <t xml:space="preserve">OHS Regulations/Policies, budget, check list &amp; municipal vehicle. OHS Committee </t>
  </si>
  <si>
    <t xml:space="preserve">Number of reports on Municipal OHS 
 produced.
</t>
  </si>
  <si>
    <t>Healthy and Safe work environment.</t>
  </si>
  <si>
    <t>2.4.1</t>
  </si>
  <si>
    <t>05 Municipal sites inspected and 4 reports produced</t>
  </si>
  <si>
    <t>Inspect , report and mitigate harzadous  incidents in 5 Municipal Sites.</t>
  </si>
  <si>
    <t>Inspection Report</t>
  </si>
  <si>
    <t>Inspection report</t>
  </si>
  <si>
    <t>Quarterly Inspection Report</t>
  </si>
  <si>
    <t xml:space="preserve">Coordinate the leave management by conducting monthly leave reconciliations. </t>
  </si>
  <si>
    <t>Leave Application books, VIP system, and Clocking registers</t>
  </si>
  <si>
    <t>Number of leave reconciliation reports produced</t>
  </si>
  <si>
    <t>Quality/ Non-discrepency leave management system</t>
  </si>
  <si>
    <t>2.4.2</t>
  </si>
  <si>
    <t>VIP system, Leave Application books, Conditions of Service, Manual and Electronic Clocking Machine</t>
  </si>
  <si>
    <t>Reconcile leave register and attendance register.</t>
  </si>
  <si>
    <t>Reconcilliation reports.</t>
  </si>
  <si>
    <t xml:space="preserve"> Quarterly leave management reports.</t>
  </si>
  <si>
    <t xml:space="preserve">Approved Organogram, Recruitment plan </t>
  </si>
  <si>
    <t>Percentage of prioritised and budgeted positions filled</t>
  </si>
  <si>
    <t>Competent workforce</t>
  </si>
  <si>
    <t>2.4.4</t>
  </si>
  <si>
    <t>Total number of employees are 176, 10 prioritised positons for 2019 /2020 financial year filled</t>
  </si>
  <si>
    <t>100 % priorized &amp; budgeted positions filled by June 2021.</t>
  </si>
  <si>
    <t>Develop recruitment plan, develop Recruitment report.Facilitate recruitment processes</t>
  </si>
  <si>
    <t>Recruitment report</t>
  </si>
  <si>
    <t xml:space="preserve">Recruitment report and Attendance Register </t>
  </si>
  <si>
    <t>75% prioritised and budgeted posts filled</t>
  </si>
  <si>
    <t xml:space="preserve">100 % prioritised and budgeted posts filled. And one induction program conducted </t>
  </si>
  <si>
    <t>Quarterly Recruitment report</t>
  </si>
  <si>
    <t xml:space="preserve">Job Evaluation policy , budget </t>
  </si>
  <si>
    <t xml:space="preserve">Number of positions evaluated </t>
  </si>
  <si>
    <t>Remuneration of employees as per workload.</t>
  </si>
  <si>
    <t>2.4.6</t>
  </si>
  <si>
    <t>40 positions evaluated</t>
  </si>
  <si>
    <t>Review job descriptions on affected positionsin the organogram. Develop new job descriptions.Submit to the district job evaluation committee and provincial audit committee.</t>
  </si>
  <si>
    <t>Job evaluation report</t>
  </si>
  <si>
    <t>Job evaluation reports</t>
  </si>
  <si>
    <t xml:space="preserve">Implement Employee Wellness Programmes. </t>
  </si>
  <si>
    <t xml:space="preserve">Policies, Budget, &amp; personnel </t>
  </si>
  <si>
    <t>Number of wellness programs conducted</t>
  </si>
  <si>
    <t>Motivated, healthy and productive employees.</t>
  </si>
  <si>
    <t>2.4.7</t>
  </si>
  <si>
    <t xml:space="preserve">3 wellness programs </t>
  </si>
  <si>
    <t>Coordinate wellness day, mental healt program, health promotion and world aids day .</t>
  </si>
  <si>
    <t xml:space="preserve">Mental health program conducted. </t>
  </si>
  <si>
    <t>Quartely report</t>
  </si>
  <si>
    <t>Wellness day event</t>
  </si>
  <si>
    <t>Quarterly report</t>
  </si>
  <si>
    <t xml:space="preserve">Reports </t>
  </si>
  <si>
    <t>Budget, sports committee, policy</t>
  </si>
  <si>
    <t>Number of healthy lifestyle  programms coordinated.</t>
  </si>
  <si>
    <t>2.4.8</t>
  </si>
  <si>
    <t>3 sports activites conducted</t>
  </si>
  <si>
    <t xml:space="preserve">develop concept document, compile reports </t>
  </si>
  <si>
    <t>1 healthy lifestyle activity</t>
  </si>
  <si>
    <t>Report healthy activity</t>
  </si>
  <si>
    <t>Reports</t>
  </si>
  <si>
    <t xml:space="preserve">Implement Employee Assistance Programmes. </t>
  </si>
  <si>
    <t>Number of EAP consultation reports produced.</t>
  </si>
  <si>
    <t>2.4.9</t>
  </si>
  <si>
    <t>4 reports on EAP consultations</t>
  </si>
  <si>
    <t>4 reports on EAP consultations reports  developed by June 2021.</t>
  </si>
  <si>
    <t xml:space="preserve">Conduct consultations on 100% referred EAP cases </t>
  </si>
  <si>
    <t>1 EAP consultation report</t>
  </si>
  <si>
    <t>EAP report</t>
  </si>
  <si>
    <t xml:space="preserve">Human resource  development. </t>
  </si>
  <si>
    <t>To capacitate &amp; develop  Human Resource through implementing relevant legislative prescripts by 2022.</t>
  </si>
  <si>
    <t>IDOT 05</t>
  </si>
  <si>
    <t>Develop &amp; implement WSP.</t>
  </si>
  <si>
    <t>Budget, WSP, Annual Training Plan and Training Committee</t>
  </si>
  <si>
    <t>Number of training interventions implemented &amp;WSP developed</t>
  </si>
  <si>
    <t>Capacited &amp; developed employees and Councillors</t>
  </si>
  <si>
    <t>2.5.1</t>
  </si>
  <si>
    <t>2019-2020 WSP and annual training Plan</t>
  </si>
  <si>
    <t>15 training interventions implemented&amp; WSP developed by June 2021.</t>
  </si>
  <si>
    <t>Corodinate the implemntation of training plan.</t>
  </si>
  <si>
    <t>Certificates/ attendance registers.</t>
  </si>
  <si>
    <t xml:space="preserve"> Developed Workplace skills plan.</t>
  </si>
  <si>
    <t>Workplace skills plan</t>
  </si>
  <si>
    <t>Training report.</t>
  </si>
  <si>
    <t>Develop/review and implement Employment Equity plan.</t>
  </si>
  <si>
    <t>Employment Equity Plan and EEP Committee</t>
  </si>
  <si>
    <t xml:space="preserve">number of reports on employemnt equity plan developed </t>
  </si>
  <si>
    <t>Equitable Workforce</t>
  </si>
  <si>
    <t xml:space="preserve">2.5.2 </t>
  </si>
  <si>
    <t>One disabled person at Elementary level</t>
  </si>
  <si>
    <t>Progress Report</t>
  </si>
  <si>
    <t xml:space="preserve">Progress Report </t>
  </si>
  <si>
    <t>Employment Equity Plan report</t>
  </si>
  <si>
    <t>Labour relations</t>
  </si>
  <si>
    <t xml:space="preserve">Implementation of   Employee  Relations Management policies, regulations and legislative prescripts . </t>
  </si>
  <si>
    <t>LRA,BCEA, main collective agreement, NLM HR manual and code of conduct.</t>
  </si>
  <si>
    <t xml:space="preserve">Number of workshops on employee relations convened 
</t>
  </si>
  <si>
    <t>Sound employer /employee relations.</t>
  </si>
  <si>
    <t>1 pending matter in the Labour Court</t>
  </si>
  <si>
    <t>Coordinate workshops on Main Collective Agreement &amp; Code of Conduct.</t>
  </si>
  <si>
    <t xml:space="preserve">1 Workshop on employee relations convened </t>
  </si>
  <si>
    <t>Attendance registers</t>
  </si>
  <si>
    <t>Attandance registers</t>
  </si>
  <si>
    <t xml:space="preserve">Quaterly reports </t>
  </si>
  <si>
    <t>Employee Relations policy and legislative prescripts.</t>
  </si>
  <si>
    <t xml:space="preserve">Number of reports on employee descipline </t>
  </si>
  <si>
    <t>2 Reports on employee descipline</t>
  </si>
  <si>
    <t>4 Reports on employee discipline developed by June 2021.</t>
  </si>
  <si>
    <t>Coordinate desciplinary processes.Develop a report on employee desciplinary processes.</t>
  </si>
  <si>
    <t>1  Report on employee discipline</t>
  </si>
  <si>
    <t>Quarterly reports Report</t>
  </si>
  <si>
    <t>Quarterlyreports</t>
  </si>
  <si>
    <t xml:space="preserve">Coordination of the sitting of Local Labour Forum . </t>
  </si>
  <si>
    <t>Institutional Calender and LLF Schedules</t>
  </si>
  <si>
    <t>Number LLF sittings</t>
  </si>
  <si>
    <t>Sound Governance and Governance</t>
  </si>
  <si>
    <t>2.5.5</t>
  </si>
  <si>
    <t>9 Local Labour Forum Meetings held</t>
  </si>
  <si>
    <t>8 Local Labour Forum meetings coordinated by June 2021</t>
  </si>
  <si>
    <t xml:space="preserve">invitations, prepare logistics, compile minutes and report </t>
  </si>
  <si>
    <t>2 Local Labour Forum meetings Coordinated.</t>
  </si>
  <si>
    <t>Attendance Registers,Agenda &amp; Minutes</t>
  </si>
  <si>
    <t>Quality employer &amp; employee relations</t>
  </si>
  <si>
    <t xml:space="preserve">Litigations </t>
  </si>
  <si>
    <t xml:space="preserve">To minimise litigations by and against the municipality by June 2022
</t>
  </si>
  <si>
    <t>GG09</t>
  </si>
  <si>
    <t xml:space="preserve">Periodically management and monitoring of litigations </t>
  </si>
  <si>
    <t>Litigation register</t>
  </si>
  <si>
    <t xml:space="preserve">Number of reports on   litigations by and against the Municipality </t>
  </si>
  <si>
    <t>Reduced contigent liabilities</t>
  </si>
  <si>
    <t xml:space="preserve">5.9.1 </t>
  </si>
  <si>
    <t xml:space="preserve">Litigation register </t>
  </si>
  <si>
    <t>4 Monitoring reports on legal services cases by and against the municipality by June 2021.</t>
  </si>
  <si>
    <t>Consolidate all the legal cases
Engage the departments on cases required for conveyancing
Facilitate reporting by the law firms
Consolidate reports for submission to Council committees and Council.</t>
  </si>
  <si>
    <t>1 Monitoring on legal services cases by and against the municipality</t>
  </si>
  <si>
    <t xml:space="preserve">Report on legal cases </t>
  </si>
  <si>
    <t xml:space="preserve">1 Monitoring on legal services cases by and against the municipality </t>
  </si>
  <si>
    <t>Quarterly progress reports</t>
  </si>
  <si>
    <t>GG08</t>
  </si>
  <si>
    <t>Fiance, Policies, by laws and sector plans.</t>
  </si>
  <si>
    <t xml:space="preserve">Number of cordinated sessions for policies and by-laws </t>
  </si>
  <si>
    <t>1 cordinated managemnt  session for policies and by-laws by june 2021</t>
  </si>
  <si>
    <t xml:space="preserve">Engage directorates on policies and by-laws to be reviwed, cordinate adverts of by-laws
</t>
  </si>
  <si>
    <t xml:space="preserve">Coordinate managemnt session for policies </t>
  </si>
  <si>
    <t xml:space="preserve">invitations, programme and Attendance register </t>
  </si>
  <si>
    <t xml:space="preserve">conduct quality check on developed and reviewed policies </t>
  </si>
  <si>
    <t xml:space="preserve">report on quality check findings 
</t>
  </si>
  <si>
    <t>Finance, By-Laws</t>
  </si>
  <si>
    <t>Number of By-Laws gazetted</t>
  </si>
  <si>
    <t>Promulgated By-Laws</t>
  </si>
  <si>
    <t>Council approved By-Laws and gazetted Council Rules of Order</t>
  </si>
  <si>
    <t>Two (2) By-Laws gazzetted by end June 2021</t>
  </si>
  <si>
    <t>Quottions requests, Sending of By-Laws</t>
  </si>
  <si>
    <t>No Targget</t>
  </si>
  <si>
    <t>Gazetted By-Laws</t>
  </si>
  <si>
    <t>PMS</t>
  </si>
  <si>
    <t>To improve municipal performance towards achieving service delivery objectives by June 2022</t>
  </si>
  <si>
    <t>GG05</t>
  </si>
  <si>
    <t xml:space="preserve">Timely signing of performance contracts and  agreements by , managers and officers 
 </t>
  </si>
  <si>
    <t xml:space="preserve">PMS policy, IDP/PMS Process Plan, PMS Procedure Manual  </t>
  </si>
  <si>
    <t xml:space="preserve">Improved Institutional and individual performance </t>
  </si>
  <si>
    <t xml:space="preserve">5.5.1 </t>
  </si>
  <si>
    <t>2019/2020 signed performance agreements of  Managers and Officers  and PMS policy</t>
  </si>
  <si>
    <t>Review the PMS contracts  individual score cards &amp; CCR's and align them  with 2020/2021 SDBIP.Coordinate the signing of the PMS contracts and agreements for , managers and officers.</t>
  </si>
  <si>
    <t>Mid -term Individual performance evalutions coordinated</t>
  </si>
  <si>
    <t xml:space="preserve">Quarterly performance evaluation reports </t>
  </si>
  <si>
    <t xml:space="preserve">Audit Action Plan </t>
  </si>
  <si>
    <t>2018/2019 AG Management and audit report, terms of reference for operation clean audit committee, audit action plan</t>
  </si>
  <si>
    <t>Percentage of Auditor General Findings addressed</t>
  </si>
  <si>
    <t>2019/2020 AG Management Reports and 2019/2020 Audit Action Plan with 85% Findings addressed</t>
  </si>
  <si>
    <t>1. Analyse AG Management report       2. Introduce Electronic leave management system 3. Register MPAC Cllrs to undergo a course in MPAC matters                      4. Coordinate ICT Gorvannance committee meetings.</t>
  </si>
  <si>
    <t>Quarterly reports to Audit Committee</t>
  </si>
  <si>
    <t>Coordinate development and review ofstrategic operational risk registers</t>
  </si>
  <si>
    <t>Risk management policy, strategic risk register.</t>
  </si>
  <si>
    <t>Number of mitigated operational risks</t>
  </si>
  <si>
    <t>2019/2020 operational risk developed.</t>
  </si>
  <si>
    <t xml:space="preserve">1. Analyse department operations                2. Identify risks and classify/rate them                3. Develop operational risk register. </t>
  </si>
  <si>
    <t xml:space="preserve">No target </t>
  </si>
  <si>
    <t>Contract Management</t>
  </si>
  <si>
    <t xml:space="preserve">To ensure compliance with municipal legislative, prescripts, policies, bylaws and sector plans. </t>
  </si>
  <si>
    <t>Manage performnance of service providers</t>
  </si>
  <si>
    <t>Signed SLA's , MOUs,SCM policy and appointment letters</t>
  </si>
  <si>
    <t>Number of Service provider performance reports</t>
  </si>
  <si>
    <t>Improved perfomance of service providers</t>
  </si>
  <si>
    <t xml:space="preserve">10 Service Providers </t>
  </si>
  <si>
    <t>12 monthly Service provider's performance monitoring reports by June 2021.</t>
  </si>
  <si>
    <t>Facilitate service provider performance evaluation meetings.</t>
  </si>
  <si>
    <t xml:space="preserve">3 Service Providers' performance monitoring reports </t>
  </si>
  <si>
    <t>3 Service Providers performance monitoring reports</t>
  </si>
  <si>
    <t>Service Providers' Perfomance report.</t>
  </si>
  <si>
    <t xml:space="preserve">Job creation </t>
  </si>
  <si>
    <t>To create  job opportunities  through EPWP and internship program by June 2022.</t>
  </si>
  <si>
    <t>Implement NLM internship policy.</t>
  </si>
  <si>
    <t>Unemployed graduates &amp; budget.</t>
  </si>
  <si>
    <t>Number of interns enrolled.</t>
  </si>
  <si>
    <t>Empowered unemployed graduates.</t>
  </si>
  <si>
    <t>15 Interns placed.</t>
  </si>
  <si>
    <t>Facilitate the  of placement of interns.</t>
  </si>
  <si>
    <t>Appointment letters</t>
  </si>
  <si>
    <t>Monitoring reports.</t>
  </si>
  <si>
    <t>Empower unemployed commuities</t>
  </si>
  <si>
    <t>unemployed under graduates &amp; budget.</t>
  </si>
  <si>
    <t>Number of traffic trainnes trainees registered.</t>
  </si>
  <si>
    <t>Empowered in-service communities</t>
  </si>
  <si>
    <t>3.7.2</t>
  </si>
  <si>
    <t xml:space="preserve">15 EPWP traffic trainees  </t>
  </si>
  <si>
    <t xml:space="preserve">5 traffic trainees registered by June 2021. </t>
  </si>
  <si>
    <t>Facilitate traffic trainnees registration .Facilitate payment of stipend.Monitor training progress.</t>
  </si>
  <si>
    <t>5 traffic trainees registered.</t>
  </si>
  <si>
    <t xml:space="preserve">Proof of registration </t>
  </si>
  <si>
    <t>Monitor training progress.</t>
  </si>
  <si>
    <t>Identify EPWP programs/projects</t>
  </si>
  <si>
    <t>Number of in-service trainees enrolled.</t>
  </si>
  <si>
    <t>3.7.3</t>
  </si>
  <si>
    <t xml:space="preserve">16 inservice trainees placed in 2019/2020. </t>
  </si>
  <si>
    <t>10 in-service trainees placed by June 2021.</t>
  </si>
  <si>
    <t>Facilitate the  of placement of inservice trainees.</t>
  </si>
  <si>
    <t>Number of EPWP General assistants and Data Scanners recruited</t>
  </si>
  <si>
    <t xml:space="preserve">Poverty alleviation </t>
  </si>
  <si>
    <t>3.7.4</t>
  </si>
  <si>
    <t>5 EPWP general assistants and 2 Data Scanners employed.</t>
  </si>
  <si>
    <t>Facilitate the recruitment process.Develop employment contracts.Appoint EPWP general assistants.</t>
  </si>
  <si>
    <t>Financial Viability</t>
  </si>
  <si>
    <t>Hall letting</t>
  </si>
  <si>
    <t>Letting the hall to be used for community groups and/ or individual activities</t>
  </si>
  <si>
    <t>Hall letting receipts</t>
  </si>
  <si>
    <t>Direcotor Corporate Services</t>
  </si>
  <si>
    <t>Monthly and Quarterly Reports</t>
  </si>
  <si>
    <t xml:space="preserve">Basic Service Delivery </t>
  </si>
  <si>
    <t xml:space="preserve">To adhere to the legislative prescripts that guide municipal planning and performance by June 2022 </t>
  </si>
  <si>
    <t xml:space="preserve">5.6.2 </t>
  </si>
  <si>
    <t>80% mitigated risks by June 2020</t>
  </si>
  <si>
    <t xml:space="preserve">GG05 </t>
  </si>
  <si>
    <t>Improved Institutional and individual performance</t>
  </si>
  <si>
    <t>Implemented PMS policy to Managers and Officers within the directorate by June 2020</t>
  </si>
  <si>
    <t>1. Signing of perfomance by directorate officials 
2. Organise logistics for assessments 
3. Develop plan for assessments.
4. Compile assessment report.</t>
  </si>
  <si>
    <t>Develop, review and coordinate implementation of policies, sector plans  and by-laws</t>
  </si>
  <si>
    <t>Policies, by laws and sector plan</t>
  </si>
  <si>
    <t>Existing contracts signed with Service Providers</t>
  </si>
  <si>
    <t>Monitored performance of service providers as per the appointments by June 2020</t>
  </si>
  <si>
    <t xml:space="preserve">1.Develop list of appointed service providers for directorate 
2. Conduct monitoring and evluattion 
3. Compile perfomance report 
</t>
  </si>
  <si>
    <t>Monitored performance of service providers</t>
  </si>
  <si>
    <t>Monthly and quarterly reports on performance of service providers</t>
  </si>
  <si>
    <t xml:space="preserve">NTABANKULU LOCAL MUNICIPALITY </t>
  </si>
  <si>
    <t>Baseline on the date of review (February 2020)</t>
  </si>
  <si>
    <t xml:space="preserve">Strategic Planning -IDP  </t>
  </si>
  <si>
    <t>To enhance service Delivery through development, review and implementation of 2018-2022 IDP, by June 2022</t>
  </si>
  <si>
    <t>GG04</t>
  </si>
  <si>
    <t xml:space="preserve">Develop, adopt and implement process plan  
Develop IDP 2019/2022
Alignment of IDP with Sector Plans </t>
  </si>
  <si>
    <t xml:space="preserve">IDP Process Plan, Situational analysis &amp; Ward  based plans, Sector Plans </t>
  </si>
  <si>
    <t xml:space="preserve">Adopted IDP 2019/2022 </t>
  </si>
  <si>
    <t xml:space="preserve">5.4.1 </t>
  </si>
  <si>
    <t xml:space="preserve">Adopted 2019/2022 IDP </t>
  </si>
  <si>
    <t xml:space="preserve"> Develop and  Adopt IDP 2021/2022 by June 2021</t>
  </si>
  <si>
    <t xml:space="preserve">Develop IDP Process Plan 
Coordinate Update of the Situational Analysis 
Coordinate strategic planning sessions 
Consolidate draft IDP 2020/2021
Advertise draft IDP for comments 
Consolidate Final IDP 
Coordinate State of the Municipal Address 
</t>
  </si>
  <si>
    <t>Draft IDP 2020/2021</t>
  </si>
  <si>
    <t xml:space="preserve">Council Resolution for adoption of the draft IDP 
Advert 
Proof of submission to AGSA, Cogta, Provincial legislature, NT &amp; PT </t>
  </si>
  <si>
    <t xml:space="preserve">Council Resolution for adoption of the Final  IDP 
Advert 
Proof of submission to AGSA, Cogta, Provincial legislature, NT &amp; PT </t>
  </si>
  <si>
    <t xml:space="preserve">Annually reviewed IDP </t>
  </si>
  <si>
    <t>Strategic Services Manager</t>
  </si>
  <si>
    <t>Public Participation</t>
  </si>
  <si>
    <t>GG01</t>
  </si>
  <si>
    <t xml:space="preserve">Ensure community involvement in Integrated development planning process </t>
  </si>
  <si>
    <t>IDP Process Plan, Situational analysis</t>
  </si>
  <si>
    <t>Number of Ward  based plans, Draft IDP</t>
  </si>
  <si>
    <t xml:space="preserve">Service Delivery report </t>
  </si>
  <si>
    <t xml:space="preserve">One IDP Outreach program conducted and midyear service delivery report </t>
  </si>
  <si>
    <t>Two IDP &amp; Budget  outreach programs conducted by June 2021</t>
  </si>
  <si>
    <t xml:space="preserve">Develop Concept Document for IDP&amp; Budget  Outreach programs 
Coordinate sitting of the IDP Technical Committee 
 Coordinate IDP &amp; Budget  Outreach Program 
Consolidate IDP/Budget Outreach report 
Consolidate Ward Based Plans 
</t>
  </si>
  <si>
    <t xml:space="preserve">NA </t>
  </si>
  <si>
    <t xml:space="preserve">One IDP Oureach program conducted to all wards 
</t>
  </si>
  <si>
    <t xml:space="preserve">IDP &amp; Budget outreach report </t>
  </si>
  <si>
    <t xml:space="preserve">Quartely report on IDP/Budget Outreach program  &amp; Attendance register </t>
  </si>
  <si>
    <t xml:space="preserve">IGR terms of reference
IGR Forum </t>
  </si>
  <si>
    <t xml:space="preserve">Number of cluster meetings coordinated </t>
  </si>
  <si>
    <t xml:space="preserve">Effective participation of clusters </t>
  </si>
  <si>
    <t>8 meetings of clusters convened for the financial year 2019/2020</t>
  </si>
  <si>
    <t xml:space="preserve">Coordinate sitting of cluster meetings  
</t>
  </si>
  <si>
    <t xml:space="preserve">Four Coordinated Cluster Meetings </t>
  </si>
  <si>
    <t xml:space="preserve">Agenda 
Attendance register 
Minutes 
</t>
  </si>
  <si>
    <t xml:space="preserve">Four Coordinated Cluster meetings  </t>
  </si>
  <si>
    <t xml:space="preserve">Quartely report on functioning of the Cluster committees </t>
  </si>
  <si>
    <t xml:space="preserve">Number of IDP Representative forum/IGR meetings </t>
  </si>
  <si>
    <t xml:space="preserve">Effective participation of stakeholders in IDP /IGR Processes </t>
  </si>
  <si>
    <t>Two IDP Representative forum meetings held in the financial year 2019/2020</t>
  </si>
  <si>
    <t xml:space="preserve">Facilitate IDP/IGR Representative Forum 
Monitor implementation of IDP/IGR Representavie forum resolutions  
</t>
  </si>
  <si>
    <t xml:space="preserve">One IDP Representaive forum/IGR Meeting  Coordinated </t>
  </si>
  <si>
    <t>Agenda 
Attendance register 
Minutes 
 Resolution register</t>
  </si>
  <si>
    <t>Agenda 
Attendance register 
Minutes 
Resolution register</t>
  </si>
  <si>
    <t xml:space="preserve">Quartely report on functioning of the IDP Representative forum  </t>
  </si>
  <si>
    <t xml:space="preserve">Timely signing of performance contracts and  agreements by directors, managers and officers 
 </t>
  </si>
  <si>
    <t>2019/2020 signed performance agreements of Municipal Manager and Directors
Approved PMS policy</t>
  </si>
  <si>
    <t>2020/2021 signed Performance agreements for Municipal Manager and Directors by June  2021</t>
  </si>
  <si>
    <t xml:space="preserve">Coordinate signing of performance agreeements 
Submission of Performance contracts to Cogta 
Coordinate review of performance plans in line with reviewed SDBIP 
</t>
  </si>
  <si>
    <t>Perfomance plans 2020/2021  reviewed by Municipal Manager and  Directors</t>
  </si>
  <si>
    <t xml:space="preserve">Reviewed performance plans 
Proof of submission to Cogta </t>
  </si>
  <si>
    <t xml:space="preserve">Quartely reports on signing of performance agreements </t>
  </si>
  <si>
    <t xml:space="preserve">Monitor,evaluate and measure performance </t>
  </si>
  <si>
    <t xml:space="preserve">Number of Institututional  Performance Evaluation reports  and Individual Performance evaluation reports </t>
  </si>
  <si>
    <t xml:space="preserve">5.5.2 </t>
  </si>
  <si>
    <t>2018/2019 institutional annual performance , 2019/2020 Ist quarter institutional performance &amp; Mid-term  institutional Performance evaluation reports for 2019/2020</t>
  </si>
  <si>
    <t>2021/2022 institutional scorecard and 2020/2021 individual  performance evaluation reports by June 2021</t>
  </si>
  <si>
    <t xml:space="preserve">Coordinate development of the Institutional Scorecard 2020/2021
Consolidate, analyse  institutional quartely performance reports                                           
Advertisement of 2019 /2020 midterm institutional performance          
Coordinate sittings of the individual performance evaluations for Municipal Manager and Directors. 
Submission of quartely performance reports to Internal Audit, Audit Committee, Executive Committee and Council 
Prepare Performance reports and submit to AGSA and Provincial Treasury 
</t>
  </si>
  <si>
    <t xml:space="preserve">Midterm Institutional performance 2020/2021 submitted to Council  
2019/2020 annual individual performance evaluations for Municipal Manager and Directors conducted 
</t>
  </si>
  <si>
    <t xml:space="preserve">Midterm Institutional performance 2020/2021 
Newspaper advert for 2020/2021 midterm performance 
Council resolution for adoption of the Midterm Institutional performance report 
2019/2020 annual individual performance evaluations Report for Municpal Manager and Directors &amp; attendance registers 
</t>
  </si>
  <si>
    <t xml:space="preserve">3rd  Quarter Institutional performance 2020/2021 submitted to Council 
2020/2021 Mid-term individual performance evaluations for Municipal Manager and Directors conducted 
</t>
  </si>
  <si>
    <t xml:space="preserve">3rd quarter  Institutional performance 2020/2021 
Council resolution for adoption of the 3rd  Quarter performance report 
2020/2021 Mid-term individual performance evaluations  Report  for Municpal Manager and Directors &amp; attendance registers </t>
  </si>
  <si>
    <t xml:space="preserve">Quartely performance evaluation reports </t>
  </si>
  <si>
    <t>Preparation of the annual report in line with MFMA and Circular 63.</t>
  </si>
  <si>
    <t>Approved SDBIP 2018/2019 and  Audited Annual report 2017/2018, Midterm performance report 2018/2019</t>
  </si>
  <si>
    <t xml:space="preserve">Adopted Annual Report 2018/2019 with Oversight </t>
  </si>
  <si>
    <t>Improved accountability to Council, public,AGSA, Treasury &amp; Cogta</t>
  </si>
  <si>
    <t xml:space="preserve">5.5.3 </t>
  </si>
  <si>
    <t xml:space="preserve">2018/2019 Audited annual report </t>
  </si>
  <si>
    <t>2019/2020 Audited Annual report with Oversight by June 2021</t>
  </si>
  <si>
    <t xml:space="preserve">Coordinate management sittings for consolidation of the draft Annual Report 2018/2019
Prepare draft Annual Report for submission to Internal Audit, Audit Committee, Executive Committee, Council, AGSA and MPAC
Attend to AGSA RFI's and COAF's on AOPO 
Prepare adverts of the draft  and final annual report for  public comments 
Submit audited annual report and oversight to AGSA,Cogta,NT,PT &amp; MPAC.
</t>
  </si>
  <si>
    <t xml:space="preserve">Quartely Report on development of the annual report </t>
  </si>
  <si>
    <t>Conduct periodic audits as per the internal audit plan on matters relating to governance processes, risk management and internal controls.</t>
  </si>
  <si>
    <t>Approved Risk based Internal Audit Plan, Internal Audit Charter</t>
  </si>
  <si>
    <t>Number of Internal Audit Reports produced</t>
  </si>
  <si>
    <t>Reasonable assurance provided on matters relating to governance processes, risk management and internal controls</t>
  </si>
  <si>
    <t xml:space="preserve">5.6.1 </t>
  </si>
  <si>
    <t>2019/2020 risk based Internal audit plan, 2019/2020 Internal Audit charter and 6 internal audit report</t>
  </si>
  <si>
    <t>2020/2021 Risk based Interna audit plan developed, 2020/2021 reviewed internal audit charter and 10 audit reports produced by June 2021</t>
  </si>
  <si>
    <t>Facilitate approval of risk based internal audit plan, internal audit charter  and review of audit methodology by the audit committee
Prepare engagement letter for the execution of planned audits
Execute the planned audits and prepare audit reports for presentation to the management and the audit committee 
Monitor implementation of internal audit findings and AGSA findings</t>
  </si>
  <si>
    <t>2 internal audit reports produced as per approved internal audit plan and submitted to audit committee</t>
  </si>
  <si>
    <t xml:space="preserve">Signed internal audit reports </t>
  </si>
  <si>
    <t>3 internal audit reports produced as per approved internal audit plan and submitted to audit committee</t>
  </si>
  <si>
    <t>Quaterly Audit reports</t>
  </si>
  <si>
    <t>Internal Audit Manager</t>
  </si>
  <si>
    <t>2018/2019 AG management report, audit report and 2018/2019 audit action plan.</t>
  </si>
  <si>
    <t>Coordinate sittings of the operation clean audit committee
Consolidate the progress on implementation of audit action plan and POEs for submission to internal audit
Monitor implementation of AGSA findings</t>
  </si>
  <si>
    <t>Chief Operations Manager</t>
  </si>
  <si>
    <t>Coordinate audit committee sittings as per MFMA section 166</t>
  </si>
  <si>
    <t xml:space="preserve">Audit committee charter and institutional  calender </t>
  </si>
  <si>
    <t>Number of Audit Committee meetings Convened</t>
  </si>
  <si>
    <t>Effective functioning of the audit committee</t>
  </si>
  <si>
    <t>5.6.3</t>
  </si>
  <si>
    <t>4 Audit Committee meetings convened in the financial year 2019/2020.</t>
  </si>
  <si>
    <t>4 Audit Committee sittings by June 2021</t>
  </si>
  <si>
    <t xml:space="preserve">Coordinate review and approval of the audit committee charter by the audit committee and Council
Coordinate sitting of audit committees 
  </t>
  </si>
  <si>
    <t>1 audit committee meeting convened</t>
  </si>
  <si>
    <t xml:space="preserve">Invitations, Agenda, Minutes, attendance register </t>
  </si>
  <si>
    <t xml:space="preserve">Invitations, Agenda, Minutes, attendance register  </t>
  </si>
  <si>
    <t>Quarterly reports on the functioning of the audit committee</t>
  </si>
  <si>
    <t xml:space="preserve">Coordinate implementation and review of audit committee resolutions  </t>
  </si>
  <si>
    <t>Audit Committee resolution register</t>
  </si>
  <si>
    <t>Number of Implemented Audit Committee Resolutions</t>
  </si>
  <si>
    <t>5.6.4</t>
  </si>
  <si>
    <t>2 reports produced on implementation of audit committee resolutions in the financial year 2019/2020</t>
  </si>
  <si>
    <t>4 reports produced on implementation of audit committee resolutions by June 2021</t>
  </si>
  <si>
    <t>Prepare and distribute audit committee resolution register to management
Monitor and evaluate implementation of audit committee resolutions</t>
  </si>
  <si>
    <t>1 reports produced on implementation of audit committee resolutions</t>
  </si>
  <si>
    <t xml:space="preserve">Report on implementation of Audit committee resolutions  </t>
  </si>
  <si>
    <t xml:space="preserve">2019/2020 strategic risk registers, operational risk registers and  62% mitigated risks by midterm 2019/2020. </t>
  </si>
  <si>
    <t xml:space="preserve">Coordinate risk assessment workshop for development of strategic risk register
Consolidate draft strategic risk register for submission to audit committee, EXCO and Council for approval
Coordinate development of operational risk registers by all directorates
Monitor mitigation of Strategic and Operational Risks 
</t>
  </si>
  <si>
    <t>Risk management Report and risk register</t>
  </si>
  <si>
    <t>60% mitigated risk</t>
  </si>
  <si>
    <t>80% mitigated risk</t>
  </si>
  <si>
    <t>Oversight</t>
  </si>
  <si>
    <t>To strengthen the oversight functioning of the Council by June 2022</t>
  </si>
  <si>
    <t>GG02</t>
  </si>
  <si>
    <t>Coordinate section 80 Committee sittings to adhere to the legislative prescripts</t>
  </si>
  <si>
    <t>Approved terms of reference and risk management policy</t>
  </si>
  <si>
    <t>Number of risk committee meetings convened</t>
  </si>
  <si>
    <t>Effective functioning of the risk committee</t>
  </si>
  <si>
    <t xml:space="preserve">2 risk committee meetings convened </t>
  </si>
  <si>
    <t>4 Risk committee meetings convened by June 2021</t>
  </si>
  <si>
    <t>Coordinate review and approval of the risk management committee terms of reference by the Risk Management Committee
Coordinate sitting of risk management committees 
Prepare and distribute risk management committee resolution register to management
Monitor and evaluate implementation of risk committee resolutions
Table thr Risk report with resolution to Audit Committee</t>
  </si>
  <si>
    <t>1 Risk committee meeting convened</t>
  </si>
  <si>
    <t xml:space="preserve">Invitations, Agenda, Minutes, attendance register   </t>
  </si>
  <si>
    <t>Quarterly reports on the functioning of the risk committee</t>
  </si>
  <si>
    <t>Investigations</t>
  </si>
  <si>
    <t>To conduct an independent preliminary or full investigation in terms of the Regulations by June 2022</t>
  </si>
  <si>
    <t>Coordinate Financial Misconduct Board sittings as per municipal regulations on financial misconduct procedures and criminal proceedings</t>
  </si>
  <si>
    <t>Approved terms of reference and municipal regulations on financial misconduct procedures and criminal proceedings, financial misconduct board register</t>
  </si>
  <si>
    <t>Number of financial misconduct board meetings convened</t>
  </si>
  <si>
    <t>Effective implementation of consequence management</t>
  </si>
  <si>
    <t>3 financial misconduct board meetings convened</t>
  </si>
  <si>
    <t>4 Financial misconduct board sittings coordinated by June 2021</t>
  </si>
  <si>
    <t xml:space="preserve">Send invites to board members,
Collect relevant supporting documentation or evidence, 
update financial misconduct board register
Submission of report to Council
</t>
  </si>
  <si>
    <t>1 financial misconduct board meeting convened</t>
  </si>
  <si>
    <t>Invite, agenda, attendance register and minutes</t>
  </si>
  <si>
    <t>Quarterly reports on the functioning of the financial misconduct board committee</t>
  </si>
  <si>
    <t>To strengthen the oversight functioning of the Executive  Council by 2022</t>
  </si>
  <si>
    <t>GG03</t>
  </si>
  <si>
    <t>Coordinate section 50 committee sittings to adhere to the legislative prescripts .</t>
  </si>
  <si>
    <t xml:space="preserve">Number of Section 50  Committees coordinated </t>
  </si>
  <si>
    <t>Effective functioning of the Section 50 committees .</t>
  </si>
  <si>
    <t>5.3.1</t>
  </si>
  <si>
    <t>Three Special and Four  ordinary Section 50 committes  meetings coordinated by December 2019/2020</t>
  </si>
  <si>
    <t xml:space="preserve">Coordinated four sittings of section 50 committee as per Institutional Calendar </t>
  </si>
  <si>
    <t>Prepare notices and coordinate sittings of the EXCO
Coordinate submission of EXCO reports
Review EXCO minutes</t>
  </si>
  <si>
    <t xml:space="preserve">One executive committee sitting coordinated </t>
  </si>
  <si>
    <t>Notice; Attendance Register &amp; Minuites.</t>
  </si>
  <si>
    <t>Notice; Attendance Register &amp; Minutes.</t>
  </si>
  <si>
    <t>Quartely report on functioning of the EXCO</t>
  </si>
  <si>
    <t>Coordinate operations to adhere to the institutional calendar</t>
  </si>
  <si>
    <t>Institutional calendar</t>
  </si>
  <si>
    <t>Number of meetings conducted</t>
  </si>
  <si>
    <t>Effective functioning of committees</t>
  </si>
  <si>
    <t xml:space="preserve">2019/2020  institutional calender and 2 monitoring reports produced
</t>
  </si>
  <si>
    <t>Development and monitoring of 2020/2021 institutional calender by June 2021</t>
  </si>
  <si>
    <t>Monitoring of sittings in the institutional calender</t>
  </si>
  <si>
    <t>Monitored implementation of institutional calendar</t>
  </si>
  <si>
    <t>monthly reports on performance of service providers</t>
  </si>
  <si>
    <t>Report on implementation of institutional calendar</t>
  </si>
  <si>
    <t>Coordinate development and implementation of Council Resolutions.</t>
  </si>
  <si>
    <t xml:space="preserve"> Council resolution register</t>
  </si>
  <si>
    <t>Number of Implemented council resolutions</t>
  </si>
  <si>
    <t>Improved accountability to Council and public</t>
  </si>
  <si>
    <t>2 reports on implementation of council resolutions</t>
  </si>
  <si>
    <t>4 reports produced on implementation of Council resolutions by June 2021</t>
  </si>
  <si>
    <t>Prepare and distribute Council resolution register to management
Monitor and evaluate implementation of Council resolutions</t>
  </si>
  <si>
    <t>1 reports produced on implementation of Council resolutions</t>
  </si>
  <si>
    <t xml:space="preserve">Report on implementation of Council resolutions  </t>
  </si>
  <si>
    <t>To adhere to the legislative prescripts that guide municipal planning and performance by June 2022</t>
  </si>
  <si>
    <t>Signed SLA's, MOU's, SCM policy and Appointment letters.</t>
  </si>
  <si>
    <t>Number of Service Provider Perfomance reports.</t>
  </si>
  <si>
    <t>Improved perfomance of Service providers.</t>
  </si>
  <si>
    <t xml:space="preserve">Existing contracts signed with service providers </t>
  </si>
  <si>
    <t>Monthly monitored  performance  of Service Providers by June 2021</t>
  </si>
  <si>
    <t>Facilitate availability of service level agreements for the appointed service providers
Consolidate report on performance of service provider in line with the approved SLA.
Submit report on performance of service providers to BTO</t>
  </si>
  <si>
    <t>Monthly monitored  performance  of Service Providers as per set deliverables</t>
  </si>
  <si>
    <t xml:space="preserve">Coordinate and report on  implementation of Back to Basics </t>
  </si>
  <si>
    <t>Back to basic action plan</t>
  </si>
  <si>
    <t>Number of Back to basic reports developed</t>
  </si>
  <si>
    <t>Improved municipal performance</t>
  </si>
  <si>
    <t>5.8.4</t>
  </si>
  <si>
    <t>Back to basics action plan 2015/2016 and 6 monthly back ro basics reports as per action plan</t>
  </si>
  <si>
    <t>Implementation of 12 monthly back to basics reports as per action plan cordinated by  by June 2021</t>
  </si>
  <si>
    <t xml:space="preserve">Distribute reporting template to relevant units .                                                                     Consolidate report for the institution    Submit Report to National Cogta                                                                           </t>
  </si>
  <si>
    <t xml:space="preserve">3 reports produced on implementation of Back to Basics </t>
  </si>
  <si>
    <t>Quarterly Progress Report and proof of submission to COGTA</t>
  </si>
  <si>
    <t>To create  job opportunities  through EPWP and internship programmes by June 2022</t>
  </si>
  <si>
    <t>122  FTE's created</t>
  </si>
  <si>
    <t>Two Job opportunities Created by June 2020</t>
  </si>
  <si>
    <t xml:space="preserve">Facilitate Appointment of beneficiaries    
Reporting    on EPWP  monthly, quarterly and Yearly 
                                       </t>
  </si>
  <si>
    <t xml:space="preserve">Monitoring Report on Jobs created </t>
  </si>
  <si>
    <t xml:space="preserve">Monitored EPWP beneficiaries </t>
  </si>
  <si>
    <t>Baseline on the date of review (May 2019)</t>
  </si>
  <si>
    <t xml:space="preserve">Roads and storm water construction </t>
  </si>
  <si>
    <t>To improve accessibility and mobility of community members through Construction of 92,5 km new access roads with Stormwater and  2 bridges by June 2022</t>
  </si>
  <si>
    <t>BSD 01</t>
  </si>
  <si>
    <t xml:space="preserve">To construct roads infrastructure as identified in the 3-year capital plan                </t>
  </si>
  <si>
    <t xml:space="preserve">Three year capital plan, Business plan,  project registration with Cogta, appointment of service providers </t>
  </si>
  <si>
    <t>Improved mobility within the municipal jurisdiction during all weather conditions</t>
  </si>
  <si>
    <t>1.1.1</t>
  </si>
  <si>
    <t xml:space="preserve">264,4 km of gravel access  roads and 6km of surfaced roads have been constructed </t>
  </si>
  <si>
    <t xml:space="preserve">Facilitate procurement   of service providers, manage planning &amp; design, monitor constructiion up to completion </t>
  </si>
  <si>
    <t>Site Handed over to the contractor and construction of the roadbed complete</t>
  </si>
  <si>
    <t>Tipping &amp; Processing Complete</t>
  </si>
  <si>
    <t xml:space="preserve">Signed monthly progress reports with photos, programme and cashflows </t>
  </si>
  <si>
    <t>Project to be  Complete</t>
  </si>
  <si>
    <t xml:space="preserve">Completion Certificate </t>
  </si>
  <si>
    <t>Mothly progress reports and Completion certificates</t>
  </si>
  <si>
    <t>MIG</t>
  </si>
  <si>
    <t>Director: Technical Services</t>
  </si>
  <si>
    <t>Construction of 2 km  Mjelweni Access Road in ward 12 by June 2021</t>
  </si>
  <si>
    <t>Construction of 3km Manzana to Xhamisa via Jakuja access road in ward 17 by June 2021</t>
  </si>
  <si>
    <t xml:space="preserve">Site Handover Attendance Register ,  Signed monthly progress reports with photos, programme and cashflows </t>
  </si>
  <si>
    <t>Mothly progress reports</t>
  </si>
  <si>
    <t>Electrification of households</t>
  </si>
  <si>
    <t>To  increase the number of households   with access to electricity to 27 481 household  by June 2022</t>
  </si>
  <si>
    <t>BSD 02</t>
  </si>
  <si>
    <t xml:space="preserve">Provision of grid electricity to households in line with the municipality's elctrification plan.
</t>
  </si>
  <si>
    <t xml:space="preserve">Business Plan, Electrification Plan and Beneficiary List </t>
  </si>
  <si>
    <t xml:space="preserve">households with access to grid electricity </t>
  </si>
  <si>
    <t xml:space="preserve">23 153 Households have access to Electricity. 3573 households  are underway. </t>
  </si>
  <si>
    <t xml:space="preserve">Manage planning &amp; design, monitor construction up to completion </t>
  </si>
  <si>
    <t xml:space="preserve">Installation of electrification Infrastructure for 200 Households </t>
  </si>
  <si>
    <t>Monthly progress reports</t>
  </si>
  <si>
    <t>INEP</t>
  </si>
  <si>
    <t>Installation of LED solar powered streetlights</t>
  </si>
  <si>
    <t>Promote safety through planning and installation of 100 LED street Lights</t>
  </si>
  <si>
    <t>Installation of  LED solar powered streetlights  in the urban Area</t>
  </si>
  <si>
    <t>Three year capital plan,Business plan.</t>
  </si>
  <si>
    <t xml:space="preserve">40 LED solar powered streetlighst to be installed  </t>
  </si>
  <si>
    <t>Safer environment and  reduced crime rate  in the urban area</t>
  </si>
  <si>
    <t xml:space="preserve">Facilitate procurement   of service provider, manage Planning &amp; design, monitor construction up to completion </t>
  </si>
  <si>
    <t>20 Streelights Installed</t>
  </si>
  <si>
    <t>Close out report and completion certificates</t>
  </si>
  <si>
    <t xml:space="preserve">Community Facilities </t>
  </si>
  <si>
    <t>To ensure community access to social  infrastructure including construction of  4 sports field,5 new community halls,Upgrade 12 community halls and construct 6 pre-schools to improve community livelyhoods</t>
  </si>
  <si>
    <t>BSD 03</t>
  </si>
  <si>
    <t xml:space="preserve">To construct and upgrade community facilities  as per  3-year capital plan </t>
  </si>
  <si>
    <t>Three year capital plan, Business plan, building maintenance plan and project registration with Cogta</t>
  </si>
  <si>
    <t xml:space="preserve">Community access to social  infrastructure </t>
  </si>
  <si>
    <t xml:space="preserve">3 sport fields ,      25 Community   halls and 5 pre-schools constructed. 6 Community Halls upgraded. </t>
  </si>
  <si>
    <t>Construction of Dumsi Community Hall in ward 2 by June 2021</t>
  </si>
  <si>
    <t xml:space="preserve">Installation of roof , doors and windows to be complete </t>
  </si>
  <si>
    <t>Complete Construction</t>
  </si>
  <si>
    <t>Completion certificate</t>
  </si>
  <si>
    <t>Implementation of effective , efficient processes and systems of managing municipal finances by June 2022</t>
  </si>
  <si>
    <t xml:space="preserve">To ensure improved project management </t>
  </si>
  <si>
    <t>Three year capital plan, electrification plan and MIG Business plan.</t>
  </si>
  <si>
    <t>100% of Capital Budget spent</t>
  </si>
  <si>
    <t>Improved delivery of basic services</t>
  </si>
  <si>
    <t>4.4.1</t>
  </si>
  <si>
    <t>MIG and INEP Approved Budget</t>
  </si>
  <si>
    <t>100% INEP expenditure by June 2021</t>
  </si>
  <si>
    <t>Prepare and submit Expenditure report to Department of Energy and National treasury</t>
  </si>
  <si>
    <t>Expenditure reports and proof of submission</t>
  </si>
  <si>
    <t>75% expenditure reported to DOE and NT</t>
  </si>
  <si>
    <t>100% expenditure reported to DOE and NT</t>
  </si>
  <si>
    <t>Reports on total expenditure</t>
  </si>
  <si>
    <t>100% expenditure  on MIG by June 2021</t>
  </si>
  <si>
    <t>Prepare and submit Expenditure report to COGTA and National treasury</t>
  </si>
  <si>
    <t>75% expenditure reported to COGTA and NT</t>
  </si>
  <si>
    <t>100% expenditure reported to COGTA and NT</t>
  </si>
  <si>
    <t>To promote Effective participation of stakeholders in the affairs of governance by June 2022</t>
  </si>
  <si>
    <t>Ensure Involvement of community members during project planning and implememtation and also measure the impact made through the delivery of capital projects</t>
  </si>
  <si>
    <t>Three year capital plan, electrification plan, registration of projects with CoGTA or DOE, established Project Steering Committees, appointment of Community Liaison Officers.</t>
  </si>
  <si>
    <t>No of community meetings facilitated for capital projects</t>
  </si>
  <si>
    <t>Improved community involvement and project ownership</t>
  </si>
  <si>
    <t>5.1.1</t>
  </si>
  <si>
    <t xml:space="preserve"> Facilitate community meetings  to maximise community  participation on implemented MIG. INEP and E/S capital projects and projects planned for the forthcoming financial years   &amp; Induction of Project Steering Committee by June 2021</t>
  </si>
  <si>
    <t xml:space="preserve">Community engagements meetings,  facilitate training of beneficiaries and  establishment of  Project Steering Committee members , conduct monthly PSC  meetings  </t>
  </si>
  <si>
    <t>Community engagements facilitated</t>
  </si>
  <si>
    <t>attendance registers and minutes of meetings</t>
  </si>
  <si>
    <t xml:space="preserve">Preparation and submission of Non financial quarterly  reports </t>
  </si>
  <si>
    <t>reporting of non-financial impact to CoGTA during project implementation</t>
  </si>
  <si>
    <t>Non-financial reports to Cogta</t>
  </si>
  <si>
    <t>Non-Financial reports and Proof of submission</t>
  </si>
  <si>
    <t xml:space="preserve"> Roads and storm water  maintanance </t>
  </si>
  <si>
    <t>To sustain accessibility and optimise a design life through maintenance of roads and stormwater facilities by June 2022</t>
  </si>
  <si>
    <t>BSD 04</t>
  </si>
  <si>
    <t>To regravel access roads as per the roads maintenance plan</t>
  </si>
  <si>
    <t>Roads and Stormwater Maintenace Policy, Roads and Stormwater Maintenance Plan, Works Orders, Procurement of tools and materials, recruitment of labour</t>
  </si>
  <si>
    <t>Improved mobility during all weather conditions</t>
  </si>
  <si>
    <t>42 km of municipal gravel roads with 1,2 km stormwater facilities maintained</t>
  </si>
  <si>
    <t xml:space="preserve">Regravelling of 3.9km  Nyanda -Diko access roads with related stormwater facilities in ward  7  by June 2021 </t>
  </si>
  <si>
    <t xml:space="preserve">Review maintenance plan, issue package order for priotirised roads, &amp; monitor ,maintenance up to completion </t>
  </si>
  <si>
    <t>Mothly progress report</t>
  </si>
  <si>
    <t>Complete 2km of regraveling</t>
  </si>
  <si>
    <t>Mothly progress report and completion Certificate</t>
  </si>
  <si>
    <t>Mothly progress report and Completion Certificate</t>
  </si>
  <si>
    <t>Regravelling of 2.5km  municipal  access roads with related stormwater facilities in ward 8 &amp;13 by June 2021</t>
  </si>
  <si>
    <t xml:space="preserve">Review maintenance plan, issue package order for priotirised roads, monitor and maintenance up to completion </t>
  </si>
  <si>
    <t>Maintenance of 700m of stormwater conrtrol facilities in ward 8 &amp; 13 by June 2021</t>
  </si>
  <si>
    <t>Scope development , recruitmet of personnel, procurement of material, maintanance works,</t>
  </si>
  <si>
    <t xml:space="preserve">Monthly progress reports </t>
  </si>
  <si>
    <t>Conduct maintenance  of 300m of stormwater control facilities  as per the scoping report</t>
  </si>
  <si>
    <t>Monthly progress report</t>
  </si>
  <si>
    <t>Conduct maintenance  of 400m of stormwater control facilities  as per the scoping report</t>
  </si>
  <si>
    <t xml:space="preserve">Maintenance of municipal street  lights </t>
  </si>
  <si>
    <t>To ensure public safety through maintenance of 220   public lights as per maintanence plan by June 2022</t>
  </si>
  <si>
    <t>BSD 05</t>
  </si>
  <si>
    <t>promotion of safety through continuous maintenance of public lights</t>
  </si>
  <si>
    <t xml:space="preserve">Identified scope of works and schedule of implementation  </t>
  </si>
  <si>
    <t xml:space="preserve">40 Street lights and 5high masts mantained  in the urban area
</t>
  </si>
  <si>
    <t xml:space="preserve">145 streetllights maintained in the urban area. </t>
  </si>
  <si>
    <t>Maintenance of 40 public lights in ward 8 &amp; 13 by June 2021</t>
  </si>
  <si>
    <t xml:space="preserve">Facilitate procurement   of service provider,  monitor maintenance up to completion </t>
  </si>
  <si>
    <t>Maintenance progress report with photos</t>
  </si>
  <si>
    <t xml:space="preserve">Complete maintenance of 15 streetlights </t>
  </si>
  <si>
    <t>There are 5 highmast lights which are not in a working order</t>
  </si>
  <si>
    <t xml:space="preserve">Facilitate procurement   of service provider, conduct routine maintenance monitor maintenance up to completion </t>
  </si>
  <si>
    <t>Conduct inspection and perform required maintenance</t>
  </si>
  <si>
    <t>Inspection and maintenance report</t>
  </si>
  <si>
    <t>Community halls and pre- schools maintanance</t>
  </si>
  <si>
    <t>Maintenance of 9  assessed  public Infrastructure as per maintenance plan by June 2022</t>
  </si>
  <si>
    <t>BSD 06</t>
  </si>
  <si>
    <t xml:space="preserve">To develop and implement a  maintenance plan for community halls and pre-schools </t>
  </si>
  <si>
    <t>Developed scope of works</t>
  </si>
  <si>
    <t>1 community hall maintained</t>
  </si>
  <si>
    <t xml:space="preserve">Improved  quality and   aesthetic look of public infrastructure </t>
  </si>
  <si>
    <t>There are 25 community halls and 4 pre-schools constructed</t>
  </si>
  <si>
    <t>Maintenance of Chibini community hall in ward 3  by June 2021</t>
  </si>
  <si>
    <t>Maintenance of community hall completed</t>
  </si>
  <si>
    <t>Progress report and completion certificate</t>
  </si>
  <si>
    <t>To enforce and improve the quality and aesthetic look of 3 buildings in the municipal area by June 2022</t>
  </si>
  <si>
    <t>To develop and implement maintenance schedules for municipal buildings</t>
  </si>
  <si>
    <t>Develop scope of works and schedule of implementation</t>
  </si>
  <si>
    <t xml:space="preserve">improved  quality and   aesthetic look of 3 municipal  buildings </t>
  </si>
  <si>
    <t>12 existing municipal buildings (Transido, Manyano, Soc. Dev, ERF 85, Cultural Village, MPCC, Arts &amp; Craft Centre, ERF 54 &amp; ERF 52, State House), municipal pound, taxi rank.</t>
  </si>
  <si>
    <t>Maintenance report with photos</t>
  </si>
  <si>
    <t>Registry and library maintained</t>
  </si>
  <si>
    <t>Erf 85 maintained</t>
  </si>
  <si>
    <t>Maintenance report with photos and completion certificate</t>
  </si>
  <si>
    <t>2018/2019 AG Management and audit report, terms of reference for operation clean audit committee, 2018/2019 audit action plan</t>
  </si>
  <si>
    <t>2018/2019Audit action plan</t>
  </si>
  <si>
    <t xml:space="preserve">1. Develop Directorate audit action plan
2.Implementation of the plan with activities 
3. Compile audit action plan report. </t>
  </si>
  <si>
    <t>Technical Services</t>
  </si>
  <si>
    <t>Strategic risk register 2018/2019 and operational risk registers 2018/2019</t>
  </si>
  <si>
    <t xml:space="preserve">1. Develop Directorate risk register 
2.Implementation of the risk plan with activities to mitigate risks. 
3. Compile risk  report. </t>
  </si>
  <si>
    <t>Signed Performance Agreements for Director, Managers and Officers  for 2018/2019</t>
  </si>
  <si>
    <t xml:space="preserve">Compliance with Legislature </t>
  </si>
  <si>
    <t>Policies</t>
  </si>
  <si>
    <t>Develop, review and implement policies, sector plans and by-laws.</t>
  </si>
  <si>
    <t>Policies and sector plans</t>
  </si>
  <si>
    <t>Number of approved policies and sector plans</t>
  </si>
  <si>
    <t>Approved policies and sector plans</t>
  </si>
  <si>
    <t xml:space="preserve">4 policies and 3 bylaws in place </t>
  </si>
  <si>
    <t>4 polices reviewed by June 2020</t>
  </si>
  <si>
    <t>Identify policy gaps and review policies</t>
  </si>
  <si>
    <t xml:space="preserve">Gap analysis conducted </t>
  </si>
  <si>
    <t xml:space="preserve">Draft Policies </t>
  </si>
  <si>
    <t>Final  policies to Council.</t>
  </si>
  <si>
    <t xml:space="preserve">Adopted Policies and a Council resolution extract </t>
  </si>
  <si>
    <t>R50 000.00</t>
  </si>
  <si>
    <t xml:space="preserve">Adopted IDP 2020/2021
</t>
  </si>
  <si>
    <t xml:space="preserve">State of the Municipal Address conducted </t>
  </si>
  <si>
    <t xml:space="preserve">Advert, CD, Mayors Speech &amp; attendance register </t>
  </si>
  <si>
    <t xml:space="preserve">Quarterly progress report </t>
  </si>
  <si>
    <t xml:space="preserve">Strategic Services Manager </t>
  </si>
  <si>
    <t>90% of 2018/2019 audit findings reduced by December 2020 and 50% of 2019/2020 audit findings reduced by June 2021</t>
  </si>
  <si>
    <t xml:space="preserve">25% reduced Auditor General findings for 2019/2020 </t>
  </si>
  <si>
    <t xml:space="preserve">50% reduced Auditor General findings for 2019/2020 </t>
  </si>
  <si>
    <t>2020/2021 Strategic risk register including COVID 19 risks and 2020/2021 management services operational risk registers developed and 80% mitigated risks by June 2021</t>
  </si>
  <si>
    <t>w</t>
  </si>
  <si>
    <t xml:space="preserve">number of monitoring reports on provision of desktops,  laptops developed </t>
  </si>
  <si>
    <t>Screen shots, monitoring report</t>
  </si>
  <si>
    <t>1 customer care line launch and 1 customer care day  (Batho Pele Principles, Policy and Charter) coordinated by June 2021</t>
  </si>
  <si>
    <t>1  Customer Care line Launch</t>
  </si>
  <si>
    <t>1 Customer Care day held (external stakeholders)</t>
  </si>
  <si>
    <t>1.Provision of cleaning and hygiene material. 2 Draft cleaning schedules 3. Develop Monitoring reports.  4. Hold staff meetings.</t>
  </si>
  <si>
    <t>20 positions evaluated by June 2021.</t>
  </si>
  <si>
    <t xml:space="preserve">15 positions evaluated </t>
  </si>
  <si>
    <t>20 positions evaluated</t>
  </si>
  <si>
    <t>15 training interventions implemented.</t>
  </si>
  <si>
    <t>4 Employment Equity Plan Implementation reports developed by June 2021.</t>
  </si>
  <si>
    <t>Corodinate the implemntation of Employment Equity plan.</t>
  </si>
  <si>
    <t>Mid term individual performance evaluations report</t>
  </si>
  <si>
    <t xml:space="preserve">Develop 2020/2021 Operational risk and Mitigate 80% of Risks by June 2021.
</t>
  </si>
  <si>
    <t>Monthly reports on the perfomance of service providers</t>
  </si>
  <si>
    <t>Enrollemnet  letters</t>
  </si>
  <si>
    <t xml:space="preserve">Enrollemnet  letters </t>
  </si>
  <si>
    <t>R315 000</t>
  </si>
  <si>
    <t>Letting of municipal Hall</t>
  </si>
  <si>
    <t xml:space="preserve">Revenue Management Report </t>
  </si>
  <si>
    <t>1.Four individual performance evaluation reports produced by June 2021.
2. Close-out report for all expired contracts.</t>
  </si>
  <si>
    <t xml:space="preserve">2020/2021 Second quarter Departmental performance evaluation report  submitted to IDP and PMS 
2. Close-out report for all expired contracts.
</t>
  </si>
  <si>
    <t>2020/2021 third quarter Departmental performance evaluation report  submitted to IDP and PMS 
2. Close-out report for all expired contracts.</t>
  </si>
  <si>
    <t>On-job training of 5 EPWPand 5 Treasury interns by 31 March 2021.</t>
  </si>
  <si>
    <t>On-job training of 5 EPWP and 5 Treasury by 30 June 2021.</t>
  </si>
  <si>
    <t>Completion of Caba Community Hall in ward 10 by June 2021</t>
  </si>
  <si>
    <t xml:space="preserve">GOOD GOVERNANCE </t>
  </si>
  <si>
    <t>FINANCIAL VIABILITY</t>
  </si>
  <si>
    <t xml:space="preserve">Priority Area </t>
  </si>
  <si>
    <t xml:space="preserve">IDP Objective </t>
  </si>
  <si>
    <t xml:space="preserve">IDP Objective Number </t>
  </si>
  <si>
    <t>KPI Number</t>
  </si>
  <si>
    <t>Bseline on the date of review (January 2020)</t>
  </si>
  <si>
    <t>2020/2021 Quarter 3 target (January - March )</t>
  </si>
  <si>
    <t>2020/2021 Quarter  4 target April  - June  )</t>
  </si>
  <si>
    <t>Basic Service Delivery</t>
  </si>
  <si>
    <t>Solid Waste</t>
  </si>
  <si>
    <t>To ensure the implementation of the  Intergrated Waste Management  Plan (IWMP) by 2022</t>
  </si>
  <si>
    <t>BSD 09</t>
  </si>
  <si>
    <t xml:space="preserve">Implement the Intergrated Waste Management Plan by ensuring that all households are provided with  disposal receptacles </t>
  </si>
  <si>
    <t xml:space="preserve">IWMP  </t>
  </si>
  <si>
    <t xml:space="preserve">IWMP Implementation report </t>
  </si>
  <si>
    <t xml:space="preserve">IWMP, 
434 households, 57 businesses, 06 churches and 17 government department receiving waste collection services </t>
  </si>
  <si>
    <t xml:space="preserve">Conduct the cleaning services through collection and disposal of waste </t>
  </si>
  <si>
    <t>Cleaning services  through collection and disposal reported</t>
  </si>
  <si>
    <t xml:space="preserve"> IWMP implementation report &amp; Spot checks Report   </t>
  </si>
  <si>
    <t xml:space="preserve">IWMP implementation report &amp; Spot checks Report   </t>
  </si>
  <si>
    <t>ES</t>
  </si>
  <si>
    <t xml:space="preserve">Director :Community Services </t>
  </si>
  <si>
    <t xml:space="preserve">Implement landfill Site Management Plan by recording and reporting on collected and recyclable waste </t>
  </si>
  <si>
    <t>IWMP, Landfill site Management Plan and Landfill Site Permit</t>
  </si>
  <si>
    <t>Landfill site permit, Landfill site management Plan and IWMP</t>
  </si>
  <si>
    <t>Collection, transportation and disposal of waste .</t>
  </si>
  <si>
    <t>Report on implementation Landfill Site Management Plan</t>
  </si>
  <si>
    <t xml:space="preserve">Landfill site management report </t>
  </si>
  <si>
    <t>BSD</t>
  </si>
  <si>
    <t>Environmental Management</t>
  </si>
  <si>
    <t>To contribute and support climate change initiatives by June 2022</t>
  </si>
  <si>
    <t>BSD 10</t>
  </si>
  <si>
    <t>To implement Climate  Change Response Strategy</t>
  </si>
  <si>
    <t>Climate Change Reponse strategy</t>
  </si>
  <si>
    <t>Climate Change Response Strategy implementation report</t>
  </si>
  <si>
    <t xml:space="preserve">1.10.1 </t>
  </si>
  <si>
    <t>Climate Change Response Strategy</t>
  </si>
  <si>
    <t xml:space="preserve">Implement disaster management plan level 1 </t>
  </si>
  <si>
    <t xml:space="preserve">Disaster management plan </t>
  </si>
  <si>
    <t>Approved Disaster Management Plan Level 1</t>
  </si>
  <si>
    <t xml:space="preserve">Conducted disaster awareness program </t>
  </si>
  <si>
    <t xml:space="preserve">Reviewed Disaster Management Plan level 1 </t>
  </si>
  <si>
    <t xml:space="preserve">Approved Disaster Management Plan level 1 </t>
  </si>
  <si>
    <t>Public Amenities</t>
  </si>
  <si>
    <t>To ensure effective management of public amenities through implementation of regulatory framework by June 2022</t>
  </si>
  <si>
    <t>BSD 11</t>
  </si>
  <si>
    <t xml:space="preserve">To implement Public Amenities Management Plan </t>
  </si>
  <si>
    <t>Public Amenities Management Plan and working schedule</t>
  </si>
  <si>
    <t>Public Amenities Management Plan implementation report</t>
  </si>
  <si>
    <t>1.11.1</t>
  </si>
  <si>
    <t xml:space="preserve">Public Amenities Management Plan, 23 community halls, 06 Municipal sites   </t>
  </si>
  <si>
    <t xml:space="preserve">Implement Public Amenities Plan by conducting grass cutting in the public walkways and municipal sites </t>
  </si>
  <si>
    <t>Public amenities management plan implemented</t>
  </si>
  <si>
    <t>Quartely Implementation Report, working schedule</t>
  </si>
  <si>
    <t xml:space="preserve">Public amenities management plan implemented
Reviewed Public Amenities Management Plan </t>
  </si>
  <si>
    <t xml:space="preserve">Quartely Implementation Report, working schedule
Approved Public Amenities Management Plan </t>
  </si>
  <si>
    <t>To subsidize indigent households in line with the approved indigent register by June 2022</t>
  </si>
  <si>
    <t xml:space="preserve">Review and implement indigent register in line with the indigent policy
</t>
  </si>
  <si>
    <t>Number of indigent beneficiaries registered and verified.</t>
  </si>
  <si>
    <t>Subsidised indigent beneficiaries.</t>
  </si>
  <si>
    <t>Adopted 2018/2019 indigent register with a total of 5 270 benefiaries; 1 974 for alternative energy, and 3 296 for grid electricity.</t>
  </si>
  <si>
    <t>Verification report</t>
  </si>
  <si>
    <t>EPWP</t>
  </si>
  <si>
    <t>To create  job opportunities  through EPWP  by June 2022</t>
  </si>
  <si>
    <t>138  FTE's created</t>
  </si>
  <si>
    <t xml:space="preserve"> No.of  job opportunities created </t>
  </si>
  <si>
    <t xml:space="preserve">Report on EPWP programs </t>
  </si>
  <si>
    <t>Quarterly report on created FTE's</t>
  </si>
  <si>
    <t xml:space="preserve">Poverty Alleviation </t>
  </si>
  <si>
    <t xml:space="preserve">To Alleviate poverty  through  Food Security  by June 2022 </t>
  </si>
  <si>
    <t>Provide food security support inputs (chickens,seedlings)</t>
  </si>
  <si>
    <t>Number  of households supported with seedlings and chickens</t>
  </si>
  <si>
    <t>Report on the  number of households supported with seedlings and chickens</t>
  </si>
  <si>
    <t xml:space="preserve">Number of households supported with seedlings and chickens </t>
  </si>
  <si>
    <t xml:space="preserve">Working for Earth Project </t>
  </si>
  <si>
    <t>Provide support for poverty alleviation by June 2021</t>
  </si>
  <si>
    <t xml:space="preserve">1.Facilitate  for the procurement of chicks, seedlings and vaccine .          2.Coordinate the delivery chicks and seedlings   </t>
  </si>
  <si>
    <t xml:space="preserve">Monitored beneficiaries </t>
  </si>
  <si>
    <t xml:space="preserve">Report on supported beneficiaries </t>
  </si>
  <si>
    <t xml:space="preserve">Quartely reports </t>
  </si>
  <si>
    <t>IDOT</t>
  </si>
  <si>
    <t>Sport and recreation</t>
  </si>
  <si>
    <t>To promote community sport development and participation in organised sports and recreation, targeting youth  by 2022</t>
  </si>
  <si>
    <t>IDOT 06</t>
  </si>
  <si>
    <t xml:space="preserve">Review and implement sport plan </t>
  </si>
  <si>
    <t>Reviewed intergrated sport plan</t>
  </si>
  <si>
    <t>Report on the  integrated sport plan</t>
  </si>
  <si>
    <t>Implementation of intergrated sport plan</t>
  </si>
  <si>
    <t xml:space="preserve">2.6.1 </t>
  </si>
  <si>
    <t xml:space="preserve">Intergrated sport plan </t>
  </si>
  <si>
    <t xml:space="preserve">Quarterly  reports  </t>
  </si>
  <si>
    <t>Library</t>
  </si>
  <si>
    <t xml:space="preserve"> To reduce illiteracy rate through provision of relevant information services by 2022</t>
  </si>
  <si>
    <t>IDOT 07</t>
  </si>
  <si>
    <t xml:space="preserve">2.7.1 </t>
  </si>
  <si>
    <t xml:space="preserve">SLA between NLM &amp; DSRAC, Ntabakulu Public library, Sukude modular library and Sipetu modular library </t>
  </si>
  <si>
    <t>Concept document, attendance register and report</t>
  </si>
  <si>
    <t>International Library week conducted</t>
  </si>
  <si>
    <t xml:space="preserve">World Book Day conducted  </t>
  </si>
  <si>
    <t>R500 000</t>
  </si>
  <si>
    <t>Public safety</t>
  </si>
  <si>
    <t>To improve traffic law enforcement on public safety   through the implementation of National Road Traffic Act, AARTO Act, NLT Act  and Municipal Traffic and Roads By-Law  by 2022</t>
  </si>
  <si>
    <t>IDOT 08</t>
  </si>
  <si>
    <t xml:space="preserve">To implement the National Road Traffic Act, AARTO Act, NLT Act  and Municipal Traffic and Roads By-Law. . </t>
  </si>
  <si>
    <t xml:space="preserve">Integrated Law Enforcement  Plan. </t>
  </si>
  <si>
    <t xml:space="preserve">Report on implementation of Intergrated Law Enforcement Plan  </t>
  </si>
  <si>
    <t xml:space="preserve">Implemented Law Enforcement Plan </t>
  </si>
  <si>
    <t xml:space="preserve">2.8.1 </t>
  </si>
  <si>
    <t xml:space="preserve"> National Road Traffic Act, Municipal Roads  and  Traffic By-Laws. </t>
  </si>
  <si>
    <t>Conduct four integrated Law Enforcement Programmes by June 2021</t>
  </si>
  <si>
    <t xml:space="preserve">1.Distribute Invitation to relevant  stakeholders   2.Conduct integrated Law Enforcement program </t>
  </si>
  <si>
    <t xml:space="preserve">Quartely report on integrated programs, attendance register 
</t>
  </si>
  <si>
    <t xml:space="preserve">One integrated program conducted 
</t>
  </si>
  <si>
    <t>Quarterly Reports</t>
  </si>
  <si>
    <t xml:space="preserve">Fleet and human resources </t>
  </si>
  <si>
    <t xml:space="preserve">Conducted Law enforcement programs </t>
  </si>
  <si>
    <t>Reports on motor vehicles stopped and checked</t>
  </si>
  <si>
    <t xml:space="preserve">1 213 motor vehicles stopped and checked  </t>
  </si>
  <si>
    <t xml:space="preserve">Number  of stopped and checked motor  vehicles   </t>
  </si>
  <si>
    <t xml:space="preserve">Quarterly reports </t>
  </si>
  <si>
    <t xml:space="preserve"> Issued traffic fines</t>
  </si>
  <si>
    <t>813  Traffic Fines issued</t>
  </si>
  <si>
    <t xml:space="preserve">Issue 1000 traffic fines </t>
  </si>
  <si>
    <t>Executed warrants</t>
  </si>
  <si>
    <t>15 warrants executed</t>
  </si>
  <si>
    <t xml:space="preserve"> Execute 20 warrants of arrests by June 2021</t>
  </si>
  <si>
    <t xml:space="preserve">execute 20 warrants of arrest </t>
  </si>
  <si>
    <t xml:space="preserve"> 05 warrants of arrest executed  Executed  </t>
  </si>
  <si>
    <t xml:space="preserve">copies of executed warrants </t>
  </si>
  <si>
    <t xml:space="preserve">DLTC Stationary and ENATIS system </t>
  </si>
  <si>
    <t xml:space="preserve">Booked Learner's license, PrDP and driving licenses applications  </t>
  </si>
  <si>
    <t xml:space="preserve">Report on  revenue generated </t>
  </si>
  <si>
    <t xml:space="preserve">250 driving   licences renewals, 925 learners' licences applications, 398 PrDPs applications  </t>
  </si>
  <si>
    <t xml:space="preserve">Conduct   learners' licence  applications, learners'  licence classes, driving licence   renewals and  PrDPs   </t>
  </si>
  <si>
    <t>Driving and Learners licences Revenue collection report</t>
  </si>
  <si>
    <t>FV</t>
  </si>
  <si>
    <t>DLTC</t>
  </si>
  <si>
    <t>To increase revenue by 5% of R581 293  by June 2022</t>
  </si>
  <si>
    <t>FV02</t>
  </si>
  <si>
    <t>Ensure adherence to NRTA  for effective management of revenue generated at traffic section</t>
  </si>
  <si>
    <t xml:space="preserve">R 581 293  Revenue generated at the DLTC  </t>
  </si>
  <si>
    <t xml:space="preserve">Generate the revenue at DLTC </t>
  </si>
  <si>
    <t xml:space="preserve">Quartely revenue reconciliation reports </t>
  </si>
  <si>
    <t>Quarterly reports on revenue generated at DLTC</t>
  </si>
  <si>
    <t>Law Enforcement</t>
  </si>
  <si>
    <t>To Improve law enforcement    through implemenation of  Municipal By-Laws  by 2022</t>
  </si>
  <si>
    <t>To enforce Municipal By-laws</t>
  </si>
  <si>
    <t>By-Law Enforcement Plan</t>
  </si>
  <si>
    <t>Report on By-law enforcement programs</t>
  </si>
  <si>
    <t>2.10.1</t>
  </si>
  <si>
    <t>Municipal By-laws, By-Law enforcement plan</t>
  </si>
  <si>
    <t>Implement Law Enforcement Plan by June 2021</t>
  </si>
  <si>
    <t xml:space="preserve">1.Facilitate the sitting of  By-laws  Enforcement Committee.
2.Conduct awareness campaigns on municipal  by-laws </t>
  </si>
  <si>
    <t>By-laws enforcement plan implemented</t>
  </si>
  <si>
    <t>By-law enforcement report</t>
  </si>
  <si>
    <t>Pound and Cemetery By-law and Policy</t>
  </si>
  <si>
    <t xml:space="preserve">Impounded stray animals and Cemetery management </t>
  </si>
  <si>
    <t xml:space="preserve">Report on number of impounded animals and management of Cemetery </t>
  </si>
  <si>
    <t xml:space="preserve">Adopted pound policy and Cemetery By-law 70 cattle, 06 horses and 16 goats impounded.   </t>
  </si>
  <si>
    <t>Management of cemetery and safe keeping of impounded animals by June 2021</t>
  </si>
  <si>
    <t xml:space="preserve">Report on management of cemetery and pound </t>
  </si>
  <si>
    <t xml:space="preserve">Management of cemetery and safe keeping of impounded animals </t>
  </si>
  <si>
    <t xml:space="preserve">Report on management of cemetery and safe keeping of impounded animals </t>
  </si>
  <si>
    <t xml:space="preserve">Quarterly Pound on reports </t>
  </si>
  <si>
    <t>Municipal security</t>
  </si>
  <si>
    <t>Improve safety of municipal assets and personnel by 2022</t>
  </si>
  <si>
    <t>Improve safety of municipal assests and personnel through provision of outsourced security</t>
  </si>
  <si>
    <t>Security procedure manual, SLA for outsourced security</t>
  </si>
  <si>
    <t>Provision of security services</t>
  </si>
  <si>
    <t>Performance report on security services</t>
  </si>
  <si>
    <t xml:space="preserve">Draft security procedure manual, SLA with outsourced security </t>
  </si>
  <si>
    <t>Report on the perfomance of outsourced security</t>
  </si>
  <si>
    <t xml:space="preserve">Monitored Security services </t>
  </si>
  <si>
    <t>Quarterly reports on monitoring of security services</t>
  </si>
  <si>
    <t>Public participation</t>
  </si>
  <si>
    <t>GG 01</t>
  </si>
  <si>
    <t>To strenthen community participation through community engagements.</t>
  </si>
  <si>
    <t>Public participation policy</t>
  </si>
  <si>
    <t>Four community participation programs conducted</t>
  </si>
  <si>
    <t>Report on Four community participation programs conducted</t>
  </si>
  <si>
    <t>Adopted public participation policy in place</t>
  </si>
  <si>
    <t>1.Develop concept document
2.Facilitate the logistics</t>
  </si>
  <si>
    <t xml:space="preserve">Quarterly report on implemented programs </t>
  </si>
  <si>
    <t>Monitor, support and report on ward committee functionality</t>
  </si>
  <si>
    <t>Ward Committee Functioning Policy and Standard Operational Plan</t>
  </si>
  <si>
    <t>Twelve ward committee meetings conducted</t>
  </si>
  <si>
    <t>Consolidated Report on  ward committee performance</t>
  </si>
  <si>
    <t>5.1.5</t>
  </si>
  <si>
    <t>Established ward committees</t>
  </si>
  <si>
    <t>1.Receive the perfomance report of ward committees 
2.Assess perfomance report of ward committees.</t>
  </si>
  <si>
    <t xml:space="preserve">Submission register,
payment schedule,
Perfomance  report </t>
  </si>
  <si>
    <t xml:space="preserve">Second quarter performance  reports  for Ward Commitees </t>
  </si>
  <si>
    <t xml:space="preserve">Third  quarter performance  reports  for Ward Commitees </t>
  </si>
  <si>
    <t xml:space="preserve">Monthly reports </t>
  </si>
  <si>
    <t>To monitor, measure and evaluate institutional performance by June 2022</t>
  </si>
  <si>
    <t>GG 05</t>
  </si>
  <si>
    <t xml:space="preserve">Signed Individual performance agreements </t>
  </si>
  <si>
    <t xml:space="preserve">Performance apprasals for individuals </t>
  </si>
  <si>
    <t xml:space="preserve">2018/2019 signed performance agreements  </t>
  </si>
  <si>
    <t xml:space="preserve">1.Develop and sign perfomance agreement  
2.Develop schedule for perfomance evaluation </t>
  </si>
  <si>
    <t xml:space="preserve">Quartely Performance Evaluation reports </t>
  </si>
  <si>
    <t xml:space="preserve">Audit </t>
  </si>
  <si>
    <t xml:space="preserve">GG 06 </t>
  </si>
  <si>
    <t xml:space="preserve">2017/2018 Audit Action Plan, operation clean audit committee terms of reference and one operation clean audit committee meeting </t>
  </si>
  <si>
    <t xml:space="preserve">Coordinate and report on implementation of audit action plan  </t>
  </si>
  <si>
    <t>None</t>
  </si>
  <si>
    <t>Quartely report to audit committee and council</t>
  </si>
  <si>
    <t>GG 07</t>
  </si>
  <si>
    <t xml:space="preserve">2018/2019 strategic risk registers, operational risk registers and  42% mitigated risks by midterm 2018/2019. </t>
  </si>
  <si>
    <t xml:space="preserve">Coordinate and report on implementation of operation risk register </t>
  </si>
  <si>
    <t xml:space="preserve">Risk register implementation reports </t>
  </si>
  <si>
    <t>Policies, by laws and sector plans.</t>
  </si>
  <si>
    <t xml:space="preserve">5.8.1 </t>
  </si>
  <si>
    <t xml:space="preserve">Five policies   reviewed (Petitions, Ward Committee Functioning, Public Participation and . Traffic Management,DLTC and  RA  Policy). Five new directorate policies to be developed (LGNC, By-law enforcement, 4. Public Participation Strategy and EPWP Policy) and 4 by-laws: pound, cemetery, waste collection &amp; disposal, rules of order by-laws) reviewed by June 2020 </t>
  </si>
  <si>
    <t>Conduct Policy gap analysis</t>
  </si>
  <si>
    <t xml:space="preserve">Policy gap-analysis </t>
  </si>
  <si>
    <t xml:space="preserve">policy gap -analysis report  </t>
  </si>
  <si>
    <t xml:space="preserve">final reviewed policies  adopted </t>
  </si>
  <si>
    <t xml:space="preserve">adopted reviewed policies with council resolution </t>
  </si>
  <si>
    <t xml:space="preserve">ES </t>
  </si>
  <si>
    <t>Increase revenue generation at DLTC to R900 000 by June 2021</t>
  </si>
  <si>
    <t>Revenue generation at 75 % (R675 000)</t>
  </si>
  <si>
    <t>Revenue generation at 100 % (R900 000)</t>
  </si>
  <si>
    <t xml:space="preserve">1.Conduct awareness campaign on environmental management .
</t>
  </si>
  <si>
    <t>Disinfection of public amenities</t>
  </si>
  <si>
    <t>Report  on disaster awareness program</t>
  </si>
  <si>
    <t xml:space="preserve">384 Job opportunities created. R1,621m incentive grant received </t>
  </si>
  <si>
    <t>Report on 384  Job opportunities created by 30 June 2021</t>
  </si>
  <si>
    <t xml:space="preserve">Report on created job opporprograms and signed employment contracts for the participants </t>
  </si>
  <si>
    <t xml:space="preserve">288 Job opportunities created </t>
  </si>
  <si>
    <t xml:space="preserve">384 Job opportunities created </t>
  </si>
  <si>
    <t>Implement Integrated Sport Plan by June 2021</t>
  </si>
  <si>
    <t>Improve access to library information  facilities through library programmes</t>
  </si>
  <si>
    <t>Library services business plan</t>
  </si>
  <si>
    <t>Four Library programs conducted</t>
  </si>
  <si>
    <t>Condct two  library programs  (International Library Week and National  World Book Day) by 30 June 2021</t>
  </si>
  <si>
    <t xml:space="preserve">Conduct 2 library program( International Library Week, and National World Book Day)   </t>
  </si>
  <si>
    <t xml:space="preserve">Conduct stop and check of 2 500 motor vehicle  by June 2021 </t>
  </si>
  <si>
    <t xml:space="preserve">Stop and check of   2 500 motor vehicles </t>
  </si>
  <si>
    <t xml:space="preserve">625 motor vehicles stopped and checked </t>
  </si>
  <si>
    <t>Issue 1000  traffic fines by June 2021</t>
  </si>
  <si>
    <t xml:space="preserve">List of  Traffic Fines issued </t>
  </si>
  <si>
    <t xml:space="preserve">250   Traffic Fines issued </t>
  </si>
  <si>
    <t xml:space="preserve">250   Traffic Fines issued  </t>
  </si>
  <si>
    <t xml:space="preserve">300 driving licence renewals, 240  learners' licence applications and 120 PrDPs applications  </t>
  </si>
  <si>
    <t xml:space="preserve">75 driving licence renewals, 60 Learners licence applications and 30 PrDPs applications </t>
  </si>
  <si>
    <t>Provide  Security services through outsourced security services  by June 2021</t>
  </si>
  <si>
    <t>Four community participation programs coordinated           ( Ward conferences campaing,  program, Final Ward Delimitation Consultation, Voter Registration   and Voter Education program) by June 2021</t>
  </si>
  <si>
    <t xml:space="preserve">Voter Registration program conducted </t>
  </si>
  <si>
    <t>Voter Education Awareness Program conducted</t>
  </si>
  <si>
    <t>Developed Operational Risk Register and mitigated by 80% by June 2021</t>
  </si>
  <si>
    <t>Indigent</t>
  </si>
  <si>
    <t>Subsidised approved indigent beneficiaries by June 2021.</t>
  </si>
  <si>
    <t xml:space="preserve">1. Facilitate delivery of paraffin from service provider to wards.
2. Reconcile ESKOM collection report to the indigent register.
</t>
  </si>
  <si>
    <t xml:space="preserve">Subsidized paraffin beneficiaries for 2020/2021 indigent register
</t>
  </si>
  <si>
    <t xml:space="preserve">Report on paraffin subsidized beneficiary
</t>
  </si>
  <si>
    <t>Quartely report on paraffin subsidized benefiaries</t>
  </si>
  <si>
    <t xml:space="preserve">Subsidized list of grid electricity beneficiaries for 2020/2021 indigent register
</t>
  </si>
  <si>
    <t xml:space="preserve">Report and the list   of grid electricity subsidized beneficiaries 
</t>
  </si>
  <si>
    <t>Report on grid electricity subsidized beneficiaries</t>
  </si>
  <si>
    <t>Approved Indigent Register for 2020/2021  by June 2021.</t>
  </si>
  <si>
    <t xml:space="preserve">1.Perform physical verification of existing beneficiaries and new indigent applicants.
2. Establish steering committe that will include all relevant stake holders.
</t>
  </si>
  <si>
    <t>Verified indigent beneficiaries in 3 wards for 2020/2021 indigent register.</t>
  </si>
  <si>
    <t>Quartely report on indigent verification</t>
  </si>
  <si>
    <t>Registration new applicants for 2021/2022</t>
  </si>
  <si>
    <t>Report on indigent registration for 2021/2021 financial year.</t>
  </si>
  <si>
    <t>Verified and  Approved indigent register for 2021/2022</t>
  </si>
  <si>
    <t>Approved Indigent Register</t>
  </si>
  <si>
    <t xml:space="preserve">Indigent Register </t>
  </si>
  <si>
    <r>
      <rPr>
        <b/>
        <sz val="10"/>
        <rFont val="Calibri"/>
        <family val="2"/>
        <scheme val="minor"/>
      </rPr>
      <t>R15 818 200</t>
    </r>
    <r>
      <rPr>
        <sz val="10"/>
        <rFont val="Calibri"/>
        <family val="2"/>
        <scheme val="minor"/>
      </rPr>
      <t xml:space="preserve"> collected on own  revenue by 31 March 2021.</t>
    </r>
  </si>
  <si>
    <r>
      <t xml:space="preserve">Produced quarterly report on fleet management and maintenance of municipal fleet (fuel consumed for the three months and maintenance of municipal fleet for three months)  by 30 June 2021.
</t>
    </r>
    <r>
      <rPr>
        <sz val="11"/>
        <color rgb="FFFF0000"/>
        <rFont val="Calibri"/>
        <family val="2"/>
        <scheme val="minor"/>
      </rPr>
      <t/>
    </r>
  </si>
  <si>
    <t>1. Second quarter performance report. 
2. Attendance registers
3. Close-out report</t>
  </si>
  <si>
    <t>1. Third quarter performance report.
2. Attendance registers
3. Close-out report</t>
  </si>
  <si>
    <t>5 EPWP Budget and Treasury Office Interns appointed</t>
  </si>
  <si>
    <t>4 quaterly Monitoring reports on ICT Systems &amp; licenses( EDMS, Ms Word, Bulk SMS,Data cibecs backups,clocking and ESS ) developed by June 2021</t>
  </si>
  <si>
    <t>1 quarterly Monitoring report ICT Systems ( EDMS, Data cibecs backups,clocking and ESS,  Ms Office, Server license, SQL )</t>
  </si>
  <si>
    <t>1 quarterly  Monitoring report on ICT Systems ( Ms Suite EDMS, Data cibecs backups,clocking and ESS )</t>
  </si>
  <si>
    <t>4 quarterly Monitoring reports on provision of Cellphones, 3g cards and telkom hand sets developed by June 2021.</t>
  </si>
  <si>
    <t xml:space="preserve">1 quarterly Monitoring report on provision of Cellphones, 3g cards and telkom hand sets  </t>
  </si>
  <si>
    <t xml:space="preserve">1 Quarterly Monitoring report on provision of Cellphones, 3g cards and telkom hand sets. </t>
  </si>
  <si>
    <t>4 quarterly  Monitoring reports on provision of desktops and laptops developed by June 2021.</t>
  </si>
  <si>
    <t>1 quarterly  Monitoring report on provision of laptops and desk tops</t>
  </si>
  <si>
    <t>1 quarterly Monitoring report on provision of laptops and desk tops</t>
  </si>
  <si>
    <t>4 quarterly  website monitoring reports compiled  by June 2021.</t>
  </si>
  <si>
    <t xml:space="preserve">1 quarterly monitoring  report of municipal Information on website </t>
  </si>
  <si>
    <t xml:space="preserve">1 quarterly  monitoring  reports of municipal Information on website </t>
  </si>
  <si>
    <t>4 reports on Filing of information according to the National Archives services Act  conducted by June 2021</t>
  </si>
  <si>
    <t>1 quarterly report on filing  of Municipal information according to the National Archives Act developed.</t>
  </si>
  <si>
    <t>1 quarterly  report on filing  of Municipal information according to the National Archives Act developed.</t>
  </si>
  <si>
    <t>4 quarterly Sorting, catagorising and classifying of information as per A20 conducted by June 2021.</t>
  </si>
  <si>
    <t>1 quarterly  sorting schedules for aging information as per A20 Catergory</t>
  </si>
  <si>
    <t>1 quarterly sorting schedules for aging information as per A20 Catergory</t>
  </si>
  <si>
    <t xml:space="preserve"> 4 quarterly monitoring of centralised Records Management system by June 2021</t>
  </si>
  <si>
    <t>1 quarterly  reports on centralisation of information</t>
  </si>
  <si>
    <t>1 quarterly monitoring reports on centralisation of information</t>
  </si>
  <si>
    <t>4 MPAC visits to all municipal projects conducted by June 2021.</t>
  </si>
  <si>
    <t>1  projects sites visits</t>
  </si>
  <si>
    <t xml:space="preserve">1 projects sites visits  </t>
  </si>
  <si>
    <t xml:space="preserve">Two Council sitting co-ordinated </t>
  </si>
  <si>
    <t xml:space="preserve">4 quarterly reports on Municipal OHS 
 produced by June 2021.
</t>
  </si>
  <si>
    <t>1 inspection report on Municipal OHS 
 produced.</t>
  </si>
  <si>
    <t>1  inspection report on Municipal OHS  produced.</t>
  </si>
  <si>
    <t>4 quarterly  Leave reconiliation reports produced by June 2021.</t>
  </si>
  <si>
    <t>1 Leave reconiliation report produced.</t>
  </si>
  <si>
    <t>2 wellness programs coordinated by June 2021.</t>
  </si>
  <si>
    <t xml:space="preserve">2 healthy lifestyle program coordinated by June 2021. </t>
  </si>
  <si>
    <t xml:space="preserve">1  Employment Equity Implementation  Plan report developed </t>
  </si>
  <si>
    <t>2 Workshops on employee relations convened  by June 2021.</t>
  </si>
  <si>
    <r>
      <rPr>
        <b/>
        <sz val="10"/>
        <rFont val="Calibri"/>
        <family val="2"/>
      </rPr>
      <t>Percentage of</t>
    </r>
    <r>
      <rPr>
        <sz val="10"/>
        <rFont val="Calibri"/>
        <family val="2"/>
      </rPr>
      <t xml:space="preserve">  Managers and Ofiicers signed performance agreements and Their perfomance evaluations coordinated by June 2021</t>
    </r>
  </si>
  <si>
    <r>
      <rPr>
        <b/>
        <sz val="10"/>
        <rFont val="Calibri"/>
        <family val="2"/>
      </rPr>
      <t>100 %</t>
    </r>
    <r>
      <rPr>
        <sz val="10"/>
        <rFont val="Calibri"/>
        <family val="2"/>
      </rPr>
      <t xml:space="preserve">  Managers and Officers Signed  2020/2021 performance agreements and</t>
    </r>
    <r>
      <rPr>
        <b/>
        <sz val="10"/>
        <rFont val="Calibri"/>
        <family val="2"/>
      </rPr>
      <t xml:space="preserve"> 2</t>
    </r>
    <r>
      <rPr>
        <sz val="10"/>
        <rFont val="Calibri"/>
        <family val="2"/>
      </rPr>
      <t xml:space="preserve"> Performance evaluations coordinatedby June 2021.</t>
    </r>
  </si>
  <si>
    <t xml:space="preserve">2019/2020 enrolled interns monitored and 5 new interns enrolled by June 2021 </t>
  </si>
  <si>
    <t>3 interns enrolled</t>
  </si>
  <si>
    <t>2 interns enrolled</t>
  </si>
  <si>
    <t>5 in-service trainees placed</t>
  </si>
  <si>
    <t>5 EPWP general assistants and 2 Scanning Administrators recruited by June 2021</t>
  </si>
  <si>
    <t xml:space="preserve">5.1.3 </t>
  </si>
  <si>
    <t xml:space="preserve">5.1.2 </t>
  </si>
  <si>
    <t xml:space="preserve">5.1.4 </t>
  </si>
  <si>
    <t xml:space="preserve">5.2.5 </t>
  </si>
  <si>
    <t>GG11</t>
  </si>
  <si>
    <t>5.11.1</t>
  </si>
  <si>
    <t>5.2.8</t>
  </si>
  <si>
    <t>2.1.1</t>
  </si>
  <si>
    <t xml:space="preserve">2.1.2 </t>
  </si>
  <si>
    <t xml:space="preserve">2.1.3 </t>
  </si>
  <si>
    <t xml:space="preserve">2.1.7 </t>
  </si>
  <si>
    <t xml:space="preserve">2.1.6 </t>
  </si>
  <si>
    <t xml:space="preserve">2.1.5 </t>
  </si>
  <si>
    <t xml:space="preserve">2.1.4 </t>
  </si>
  <si>
    <t xml:space="preserve">2.2.2 </t>
  </si>
  <si>
    <t xml:space="preserve">2.2.3 </t>
  </si>
  <si>
    <t xml:space="preserve">2.2.4 </t>
  </si>
  <si>
    <t xml:space="preserve">2.3.2 </t>
  </si>
  <si>
    <t>2.3.3</t>
  </si>
  <si>
    <t>2.3.4</t>
  </si>
  <si>
    <t>5.2.9</t>
  </si>
  <si>
    <t>5.2.10</t>
  </si>
  <si>
    <t xml:space="preserve">Review and evaluate job descriptions </t>
  </si>
  <si>
    <t>Implementation of placement policy</t>
  </si>
  <si>
    <t>Coordinate healthy lifestyle activities</t>
  </si>
  <si>
    <t xml:space="preserve">2.5.4 </t>
  </si>
  <si>
    <t>2.5.6</t>
  </si>
  <si>
    <t xml:space="preserve">5.8.2 </t>
  </si>
  <si>
    <t>5.8.5</t>
  </si>
  <si>
    <t>3.7.5</t>
  </si>
  <si>
    <t>To contribute to the municipal revenue enhancement by June 2022.</t>
  </si>
  <si>
    <t xml:space="preserve">4.2.1 </t>
  </si>
  <si>
    <t xml:space="preserve">Hall, personnel, revenue enhancement strategy </t>
  </si>
  <si>
    <t>Amount of revenue collected</t>
  </si>
  <si>
    <t>Increased revenue</t>
  </si>
  <si>
    <t>4.6.1</t>
  </si>
  <si>
    <t>4.7.4</t>
  </si>
  <si>
    <t xml:space="preserve">4.7.3 </t>
  </si>
  <si>
    <t>LED 03</t>
  </si>
  <si>
    <t xml:space="preserve">4.7.5 </t>
  </si>
  <si>
    <t>FV09</t>
  </si>
  <si>
    <t>4.9.1</t>
  </si>
  <si>
    <t>4.9.2</t>
  </si>
  <si>
    <t>4.9.3</t>
  </si>
  <si>
    <t>DORA, ES</t>
  </si>
  <si>
    <t xml:space="preserve">Implement the sport plan by conducting fun run </t>
  </si>
  <si>
    <t xml:space="preserve">Fun Run conducted </t>
  </si>
  <si>
    <t>Report on 2 Library programs conducted</t>
  </si>
  <si>
    <t>Construction of 1.3km   Vulindlela Access Phase Road in ward 14 by June 2021</t>
  </si>
  <si>
    <t>Completion of Mazeni Community Hall in ward 15 by June 2021</t>
  </si>
  <si>
    <t xml:space="preserve">1. Indigent registration forms
2. Indigent policy
3. Indigent register 
</t>
  </si>
  <si>
    <t xml:space="preserve">Improved cleanliness of the urban area </t>
  </si>
  <si>
    <t xml:space="preserve"> Implemented IWMP by conducting  street sweeping, waste collection, litter picking &amp; spot checks in the urban area   by June 2021</t>
  </si>
  <si>
    <t>Implemented Landfill Site Management Plan by recording waste data and recycling waste  in line with IWMP by June 2021</t>
  </si>
  <si>
    <t xml:space="preserve">Waste collected and recycled </t>
  </si>
  <si>
    <t xml:space="preserve">Landfill Site Management report &amp; waste data collected </t>
  </si>
  <si>
    <t>Review  Climate Change Response  Strategy by June 2021</t>
  </si>
  <si>
    <t xml:space="preserve">Draft Climate Change Response Strategy </t>
  </si>
  <si>
    <t xml:space="preserve">Draft climate change response strategy and attendance register </t>
  </si>
  <si>
    <t xml:space="preserve">Approved Climate Change Respnse Strategy </t>
  </si>
  <si>
    <t>Approved Climate Change Strategy</t>
  </si>
  <si>
    <t xml:space="preserve">Approved Climate Change Response Strategy </t>
  </si>
  <si>
    <t>Implemented   Disaster Management Plan level 1 through provision of support in response to COVID 19 pandemic  by June 2021</t>
  </si>
  <si>
    <t xml:space="preserve">Report on  Disaster Management Plan Level 1 and support provided through COVID 19 </t>
  </si>
  <si>
    <t>Implemented  Public Amenities Management Plan through grass cutting and prunning of trees in the urban area and all municipal sites(Erf 85,State House, Library, Manyano, Traffic) by June 2021</t>
  </si>
  <si>
    <t xml:space="preserve">Improved cleanliness of public walkways and Municipal sites </t>
  </si>
  <si>
    <t>Support provided in Disaster Mangement level 1 and in  response to COVID 19</t>
  </si>
  <si>
    <t xml:space="preserve"> \</t>
  </si>
  <si>
    <t>Construction of 5.3km Tlade to Cedarville access road in ward 11 by June 2021</t>
  </si>
  <si>
    <t>Installation of 40 Solar Powered LED Streelights  in  ward 8 &amp; 13 by June 2021</t>
  </si>
  <si>
    <t>Maintenance of erf 85, Registry, Library, traffic &amp; State House by June 2021</t>
  </si>
  <si>
    <t xml:space="preserve">Construction of Cacadu Sport Field in ward 11 by June 2021 </t>
  </si>
  <si>
    <t xml:space="preserve">11.6 km of roads to be constructed
3 number of projects reaching final completion
</t>
  </si>
  <si>
    <t xml:space="preserve">668 electrified infills and extensions </t>
  </si>
  <si>
    <t>Conduct  maintenance  of 5 high masts in ward 8 &amp; 13 by June 2021</t>
  </si>
  <si>
    <t>5 municipal buildings maintained.</t>
  </si>
  <si>
    <t>Letting of hall to internal and external clients</t>
  </si>
  <si>
    <t xml:space="preserve"> Approved Revenue enhancement strategy, Age Analysis and Cash receipt journal</t>
  </si>
  <si>
    <t xml:space="preserve">Increased own revenue  by collecting R10 000 (Twenty thousand Five hundred Rands) by June 2021.
</t>
  </si>
  <si>
    <t xml:space="preserve">2nd  Quarter Performance Evaluations  2020/2021
Reviewed Performance plans 2020/2021 for Managers and Officers  </t>
  </si>
  <si>
    <t>evaluation report and attendance registers
Reveiwed Performance Plans 2020/2021</t>
  </si>
  <si>
    <t xml:space="preserve">3rd Qaurter Performance Evaluations </t>
  </si>
  <si>
    <t>Evaluation report and attendance registers</t>
  </si>
  <si>
    <t>Implemented PMS framework to managers and  officers by June 2021</t>
  </si>
  <si>
    <t>25% reduced Auditor General findings for 2019/2020 
Developed &amp; Submitted to Council for approval the Audit Action Plan for 2019/20 Audit Findings</t>
  </si>
  <si>
    <t>Progress report on Implementation of Audit Action Plan
Approved Audit Action Plan</t>
  </si>
  <si>
    <t>50% reduced Auditor General findings for 2019/2020 
Addressed audit findings for 2019/20 Audit Findigs by 60% by 30 June 2021.</t>
  </si>
  <si>
    <t>Monitor construction up to completion</t>
  </si>
  <si>
    <t>R500 000.00</t>
  </si>
  <si>
    <t xml:space="preserve">MIG </t>
  </si>
  <si>
    <t xml:space="preserve">Monitor maintenance up to completion </t>
  </si>
  <si>
    <t>R631 208.00</t>
  </si>
  <si>
    <t>BSD 08</t>
  </si>
  <si>
    <t>1.8.1</t>
  </si>
  <si>
    <t>1.8.2</t>
  </si>
  <si>
    <t>1.10.3</t>
  </si>
  <si>
    <t>LED 08</t>
  </si>
  <si>
    <t>3.8.1</t>
  </si>
  <si>
    <t xml:space="preserve">1.9.1 </t>
  </si>
  <si>
    <t>FV03</t>
  </si>
  <si>
    <t xml:space="preserve">4.3.1 </t>
  </si>
  <si>
    <t>1DOT09</t>
  </si>
  <si>
    <t>2.9.1</t>
  </si>
  <si>
    <t>2.9.2</t>
  </si>
  <si>
    <t>IDOT 10</t>
  </si>
  <si>
    <t>Ward committees' performance monitored and reported by June 2021</t>
  </si>
  <si>
    <t>5.1.6</t>
  </si>
  <si>
    <t xml:space="preserve">1.2.1 </t>
  </si>
  <si>
    <t xml:space="preserve">1.2.2 </t>
  </si>
  <si>
    <t xml:space="preserve">1.3.1 </t>
  </si>
  <si>
    <t>4.5.1</t>
  </si>
  <si>
    <t>FV05</t>
  </si>
  <si>
    <t>1.4.1</t>
  </si>
  <si>
    <t xml:space="preserve">1.5.1 </t>
  </si>
  <si>
    <t>Maintenance of 2 community halls(Cola Community hall ward 5 and Zola Community Hall ward 17 and 1 pre-school at Habhu village in ward 02  &amp; completion Mpoza Preschool in ward 04   by June 2021</t>
  </si>
  <si>
    <t>1.6.1</t>
  </si>
  <si>
    <t xml:space="preserve">1.7.1 </t>
  </si>
  <si>
    <t>Four IDP Representative Forum/IGR meetings held by June 2021</t>
  </si>
  <si>
    <t>16 cluster meetings convened in line with IGR Terms of reference by June 2021</t>
  </si>
  <si>
    <t xml:space="preserve">Procurement of 3 bakkies, 2 sedans and 1 refuse removal truck </t>
  </si>
  <si>
    <t xml:space="preserve">appointment letter &amp; delivery note </t>
  </si>
  <si>
    <t xml:space="preserve">1 bakkie procured and delivered </t>
  </si>
  <si>
    <t xml:space="preserve">Not applicable </t>
  </si>
  <si>
    <t>R4 100 000.00</t>
  </si>
  <si>
    <t xml:space="preserve">CFO </t>
  </si>
  <si>
    <t>Installation of Electrification Infrastructure for 741  extentions &amp; infills in all wards by June 2021</t>
  </si>
  <si>
    <t xml:space="preserve">Installation of electrification Infrastructure for 221 Households </t>
  </si>
  <si>
    <t>Completion of Ntabankulu Multi-purpose Community Centre in ward 8 and 13 by June 2021</t>
  </si>
  <si>
    <t>monitor construction up to completion</t>
  </si>
  <si>
    <t xml:space="preserve">Release of retention </t>
  </si>
  <si>
    <t xml:space="preserve">Final Completion certificate and closeout report </t>
  </si>
  <si>
    <t>Practical and  final Completion certificate</t>
  </si>
  <si>
    <t xml:space="preserve">1 sportfield, 3 community Halls, 1 MPCC  &amp; Traffic Department Offices </t>
  </si>
  <si>
    <t xml:space="preserve">Construction of Ntabankulu Traffic Department Offices in ward 08 by June 2021 </t>
  </si>
  <si>
    <t xml:space="preserve">Construction up to wall plate </t>
  </si>
  <si>
    <t xml:space="preserve">Construction complete </t>
  </si>
  <si>
    <t xml:space="preserve">Practical completion certificate </t>
  </si>
  <si>
    <t>R14 750 000.00</t>
  </si>
  <si>
    <t>Regravelling of 3km of Ngcwamani Access Road with related storm water control facilities in Ward 06 by June 2021</t>
  </si>
  <si>
    <t>Complete 1km of regraveling</t>
  </si>
  <si>
    <t>9.4 km regravelled and 500m stormwater facilities maintained</t>
  </si>
  <si>
    <t>R1 250 000.00</t>
  </si>
  <si>
    <t>MANAGEMENT SERVICES SDBIP TURNAROUND 2020/2021</t>
  </si>
  <si>
    <t xml:space="preserve">CORPORATE SERVICES SDBIP TURNAROUND  2020/2021 </t>
  </si>
  <si>
    <t>BUDGET &amp; TREASURY OFFICE SDBIP TURNAROUND  2020/ 2021</t>
  </si>
  <si>
    <t>TECHNICAL SERVICES DEPARTMENT SDBIP TURNAROUND  2020/2021</t>
  </si>
  <si>
    <t>COMMUNITY SERVCIES DEPARTMENT SDBIP TURNAROUND  2020/2021</t>
  </si>
  <si>
    <t>Activities</t>
  </si>
  <si>
    <t>Quartely reports</t>
  </si>
  <si>
    <t xml:space="preserve">monthly reports on performance of service providers
</t>
  </si>
  <si>
    <t>To improve municipal performance towards achieving service delivery objectives by June 2027</t>
  </si>
  <si>
    <t xml:space="preserve">Coordinate monitoring,evaluation and measure performance </t>
  </si>
  <si>
    <t>Coordinate development, implementation and monitoring of Audit action plan</t>
  </si>
  <si>
    <t>Coordinate development of audit action plan and submit to council for approval
Coordinate sittings of the operation clean audit committee
Consolidate the progress on implementation of audit action plan and POEs for submission to internal audit
Coordinate monitoring of implementation of AGSA findings</t>
  </si>
  <si>
    <t>To provide quality service delivery through mitigation and reduction of strategic and operational risks by June 2027</t>
  </si>
  <si>
    <t>Coordinate development, review and monitoring of strategic, fraud and operational risk registers</t>
  </si>
  <si>
    <t xml:space="preserve">Coordinate risk assessment workshop for development of strategic risk register
Consolidate draft strategic risk register for submission to audit committee, EXCO and Council for approval
Coordinate development of operational risk registers by all directorates
Monitor mitigation of Strategic, fraud and Operational Risks 
</t>
  </si>
  <si>
    <t xml:space="preserve">Coordinate monitoring,evaluation and measure performance of Service of Service Providers </t>
  </si>
  <si>
    <t xml:space="preserve">Improved Service Delivery </t>
  </si>
  <si>
    <t>Facilitate availability of service level agreements for the appointed service providers
Consolidate report on performance of service provider in line with the approved SLA.
Submit report on monitored performance of service providers to BTO</t>
  </si>
  <si>
    <t xml:space="preserve">Reduction of unemployment </t>
  </si>
  <si>
    <t>To improve municipal performance management  systems  towards achieving service delivery objectives by June 2027</t>
  </si>
  <si>
    <t>To strengthen internal controls, systems and procedures in line with municipal legislative prescripts  to achieve clean governance and maximise service delivery by June 2027</t>
  </si>
  <si>
    <t xml:space="preserve">Nil </t>
  </si>
  <si>
    <t>Monthly monitored  performance  of Service Providers in line with contract register as per set deliverables</t>
  </si>
  <si>
    <t>5.6.1</t>
  </si>
  <si>
    <t>5.5.3</t>
  </si>
  <si>
    <t>2023/2024 Quarter 3 target (January - March)</t>
  </si>
  <si>
    <t>2023/2024 Quarter 4 target (April - June)</t>
  </si>
  <si>
    <t>Coordinate development,  monitoring and reduce 90% of 2021/2022 and 60% of 2022/2023 Audit findings by June 2024.</t>
  </si>
  <si>
    <t>2024/2025  Strategic and fraud risk register developed and 2024/2025  operational risk register developed and 80% of 2023/2024 mitigated risks by June 2024</t>
  </si>
  <si>
    <t>5.5.9</t>
  </si>
  <si>
    <t>Coordinate development of  2022/2023 audit action plan and submit to council for approval 
30% reduced Auditor General findings for 2022/2023</t>
  </si>
  <si>
    <t>60% reduced Auditor General findings for 2022/2023</t>
  </si>
  <si>
    <t xml:space="preserve">2022/2023 audit action plan 
Council Resolution 
Progress report on Implementation of Audit Action Plan
</t>
  </si>
  <si>
    <t xml:space="preserve"> 60% of 2023/2024 mitigated risk</t>
  </si>
  <si>
    <t xml:space="preserve">Monthly monitored performance of service providers per set deliverables </t>
  </si>
  <si>
    <t>Monthly  monitored performance  of Service Providers  as per set deliverables by June 2024</t>
  </si>
  <si>
    <t xml:space="preserve">PMS policy, IDP/PMS Process Plan, PMS Procedure Manual </t>
  </si>
  <si>
    <t xml:space="preserve">100% 0f PoEs submitted per KPA as per approved SDBIP </t>
  </si>
  <si>
    <t>2022/2023 signed performance agreements for Managers and Officers. 2021/2022 institutional Audited annual performance , 2022/2023 Ist quarter institutional performance &amp; Mid-term  institutional Performance evaluation reports for 2022/2023</t>
  </si>
  <si>
    <t>100% 0f PoEs submitted per KPA as per approved SDBIP by June 2024</t>
  </si>
  <si>
    <t xml:space="preserve">Coordinate submission of Departmental Portfolio of Evidence </t>
  </si>
  <si>
    <t>100% of POE's submitted as at 30 March 2024</t>
  </si>
  <si>
    <t>100% of POE's submitted as at 30 June 2024</t>
  </si>
  <si>
    <t xml:space="preserve">Monthly Reports &amp; Quartely Reports </t>
  </si>
  <si>
    <t xml:space="preserve">PoE Departmental varification form
Strategic Services Performance Analysis report </t>
  </si>
  <si>
    <t>2021/2022 AG Management and audit report, terms of reference for operation clean audit committee, operation clean audit committee, 2021/2022 audit action plan</t>
  </si>
  <si>
    <t>Performance of Service Providers</t>
  </si>
  <si>
    <t>To promote clean  and good governance by June 2027</t>
  </si>
  <si>
    <t>GG13</t>
  </si>
  <si>
    <t xml:space="preserve">DEPARTMENTAL VISION: </t>
  </si>
  <si>
    <t>Baseline on the date of review (February 2023)</t>
  </si>
  <si>
    <t>2023/2024 Quarter 3 target (JANUARY-MARCH)</t>
  </si>
  <si>
    <t>2023/2024 Quarter 4 target (APRIL-JUNE)</t>
  </si>
  <si>
    <t>To improve accessibility and mobility of community members through Construction of  113,7 km new access roads with Stormwater, construction of 400m roadway, upgrading 5,36 km of surfaces roads and 4 bridges by June 2027</t>
  </si>
  <si>
    <t xml:space="preserve">To construct roads infrastructure as identified in the 3-year capital plan and ntabankulu surfacing design report.               </t>
  </si>
  <si>
    <t>Three year capital plan, Business plan,  project registration with Cogta, advert for frame work contract of service providers and surfacing design report</t>
  </si>
  <si>
    <t>Construction of 29,2km  gravel access road, rehabilitation of  1 bridge and surfacing of 2,44km by June 2024</t>
  </si>
  <si>
    <t>Improved mobility and accessibility within the municipal jurisdiction during all weather conditions</t>
  </si>
  <si>
    <t xml:space="preserve">1.1.1 </t>
  </si>
  <si>
    <t>Completion of 26,9 km gravel access roads from 2020/2021 Financial year.  Construction of 11km new gravel access roads.
approved designs for 1 bridge and 
upgrading  of 1.3km surfaced up 329m of asphalt layer by June 2022</t>
  </si>
  <si>
    <t>Construction of 5.7km Mabofu Access Road and Rehabilitation of Bridge in ward 19 by June 2024</t>
  </si>
  <si>
    <t>Facilitate procurement of service provider, planning and design, monitor up to completion</t>
  </si>
  <si>
    <t>Construction of 5.7km roadbed complete</t>
  </si>
  <si>
    <t>Signed monthly progress report with photos, programme and cashflows</t>
  </si>
  <si>
    <t>Director Technical Services</t>
  </si>
  <si>
    <t>Gravel Wearing course layer of 4km complete, with related storm water facilities</t>
  </si>
  <si>
    <t>Signed monthly progress report with photos, programme and cashflows 
practical Completion Certicate</t>
  </si>
  <si>
    <t>Construction 7.4km of Saphukanduku Access Road  in ward 14 by June 2024</t>
  </si>
  <si>
    <t>Construction of 2.44km Ntabankulu Internal Street  in ward 10 by June 2024</t>
  </si>
  <si>
    <t>Monitor construction.</t>
  </si>
  <si>
    <t>Base course layer, Kerbing and channeling of 1,20km complete</t>
  </si>
  <si>
    <t>Asphalt layer of 2,44 km complete</t>
  </si>
  <si>
    <t>OTP</t>
  </si>
  <si>
    <t>Completion of 7km Habu Access Road in ward 1 by June 2024</t>
  </si>
  <si>
    <t>Review and approve close out report</t>
  </si>
  <si>
    <t>Close out report, completion certificate</t>
  </si>
  <si>
    <t>Completion of 5,1km Ngonyameni Access Road in ward 16 by June 2024</t>
  </si>
  <si>
    <t>To  increase the number of households   with access to electricity to 26 195 household  by June 2027</t>
  </si>
  <si>
    <t>Provision of grid electricity to households in line with the municipality's elctrification plan.</t>
  </si>
  <si>
    <t>Installation of Electrification Infrastructure for 429 extentions &amp; infills in all wards by June 2024</t>
  </si>
  <si>
    <t>Installation of Electrification Infrastructure for 748 extentions &amp; infills in all wards by June 2021</t>
  </si>
  <si>
    <t>Manage  planning &amp;  design,  monitor installation up to completion</t>
  </si>
  <si>
    <t xml:space="preserve">Signed monthly progress report with programme, photos and cashflows </t>
  </si>
  <si>
    <t>Installation of public lights</t>
  </si>
  <si>
    <t>To promote public safety through  installation of 24 LED street Lights and 4 high mast lights by June 2027.</t>
  </si>
  <si>
    <t xml:space="preserve">Installation of  public lights  in the urban and rural areas </t>
  </si>
  <si>
    <t>Installation of 24 solar LED streetlights by June 2024</t>
  </si>
  <si>
    <t>Safer environment and  reduced crime rate  in the urban and rural area</t>
  </si>
  <si>
    <t>1.3.1</t>
  </si>
  <si>
    <t>Installation of 40 Solar powered LED Street Lights in Ntabankulu CBD in ward 10 by June 2021</t>
  </si>
  <si>
    <t>Facilitate procurement of service provider and monitor construction</t>
  </si>
  <si>
    <t xml:space="preserve">Construction of Community Facilities </t>
  </si>
  <si>
    <t xml:space="preserve">BSD 04 </t>
  </si>
  <si>
    <t>To construct and upgrade community facilities  as per  3-year capital plan  and building maintenance plan and Human settlements agreement.</t>
  </si>
  <si>
    <t>Three year capital plan, Business plan, building maintenance plan and project registration with Cogta &amp; SLA between NLM and Human Settlements</t>
  </si>
  <si>
    <t xml:space="preserve">Improved community access to social  infrastructure </t>
  </si>
  <si>
    <t>Construction of 2 community halls. Completion of platforms, foundation slabs and VIP toilets for 32 Housing units. Construction of 1 MPCC and 1 Traffic Department offices to wall plate level at June 2022</t>
  </si>
  <si>
    <t>Advert and site handover register and Signed monthly progress report</t>
  </si>
  <si>
    <t>HS</t>
  </si>
  <si>
    <t xml:space="preserve">Roads and storm water  maintanance </t>
  </si>
  <si>
    <t>To sustain accessibility and optimise the design life of roads and stormwater facilities through maintenance of 31,6km of access roads, 50m2 of pothole patching on of surfaced roads and 6800m of stormwater facilities by June 2027</t>
  </si>
  <si>
    <t>To maintain  access roads, surfaced roads and stormwater facilities as per the roads maintenance plan</t>
  </si>
  <si>
    <t>Roads and Stormwater Maintenace Policy, Roads and Stormwater Maintenance Plan</t>
  </si>
  <si>
    <t>Condition assessment of municipal access roads in all 19 wards. 23km disaster affected access road rehabilitated, 20m2 pothole patching, 2km access roads maintained, and 1360m of stormwater drainage facilities maintainted</t>
  </si>
  <si>
    <t>1.5.1</t>
  </si>
  <si>
    <t>5,59km of stormwater drainage facilities maintained in the urban are</t>
  </si>
  <si>
    <t xml:space="preserve">Condition assessment of municipal access roads in all 19 wards by june 2024 
  </t>
  </si>
  <si>
    <t>Inspection of access roads, update roads maintainance plan</t>
  </si>
  <si>
    <t>Rehabilitation of 2,8 km Magqagqeni access road in ward 13 by  June 2024</t>
  </si>
  <si>
    <t xml:space="preserve">Facilitate issuing of task order to the contractor, monitor maintenance works up to completion </t>
  </si>
  <si>
    <t>Signed monthly progress report with photos, completion certificate.</t>
  </si>
  <si>
    <t>Signed task order, completion certificate and close out report</t>
  </si>
  <si>
    <t>MDRF</t>
  </si>
  <si>
    <t>Facilitate procurement of maintenance material. Execute maintenance works</t>
  </si>
  <si>
    <t xml:space="preserve">Signed monthly maintenance reports with Photos </t>
  </si>
  <si>
    <t>Signed monthly maintenance reports with photos</t>
  </si>
  <si>
    <t xml:space="preserve">Maintenance of 2km  Access road as per approved 2023/24 maintanance plan </t>
  </si>
  <si>
    <t>Facilitate appointment  of service providers, Execute maintenance works</t>
  </si>
  <si>
    <t>Maintanance works completed</t>
  </si>
  <si>
    <t xml:space="preserve">Signed task order, completion certificate </t>
  </si>
  <si>
    <t xml:space="preserve">Maintenance of 1360m stormwater control facilities in ward 10 by june 2024 </t>
  </si>
  <si>
    <t>Scope development ,facilitate recruitmet of personnel, procurement of maintenance equipment, maintanance works</t>
  </si>
  <si>
    <t>Complete entire 1360m stormwater control facilities</t>
  </si>
  <si>
    <t xml:space="preserve">Signed monthly maintenance reports with photos </t>
  </si>
  <si>
    <t>Scoping report, employment contracts and signed monthly maintenance reports with photos</t>
  </si>
  <si>
    <t>Maintenance of municipal public lights</t>
  </si>
  <si>
    <t>To Improve public safety through maintenance of the existing 240 street lights and 5 highmast lights as per maintenance plan by June 2027</t>
  </si>
  <si>
    <t xml:space="preserve"> Continuous maintenance of public lights</t>
  </si>
  <si>
    <t>Assessment Report 
Listings</t>
  </si>
  <si>
    <t xml:space="preserve">48 Street lights and 5 high masts mantained  in the urban area
</t>
  </si>
  <si>
    <t>improved safe environment and  reduced crime rate  in the urban area</t>
  </si>
  <si>
    <t xml:space="preserve">1.6.1 </t>
  </si>
  <si>
    <t>49 streetlights maintained in the urban area.</t>
  </si>
  <si>
    <t>Maintenance of 48 Streetlights in ward 10 by June 2024</t>
  </si>
  <si>
    <t xml:space="preserve">Facilitate procurement   of material and hiring of cherry picker, execute maintenance works up to completion  </t>
  </si>
  <si>
    <t>5 high mast lights maintained in the urban area.</t>
  </si>
  <si>
    <t>Maintenance of 5 High mast in ward 10 by June 2024</t>
  </si>
  <si>
    <t xml:space="preserve">Facilitate procurement   of material and execute maintenance works up to completion  </t>
  </si>
  <si>
    <t>Conduct inspection on all 5 high mast lights and perform required maintenance</t>
  </si>
  <si>
    <t xml:space="preserve">Inspection report 
Maintenance report with photos </t>
  </si>
  <si>
    <t>Maintenance of  10 assessed  public Infrastructure as per maintenance plan by June 2027</t>
  </si>
  <si>
    <t>BSD 07</t>
  </si>
  <si>
    <t>To implement maintenance of public infrastructure as per the developed maintenance plan.</t>
  </si>
  <si>
    <t>Assessment report  and building maintenance plan</t>
  </si>
  <si>
    <t xml:space="preserve">2 Community halls maintained </t>
  </si>
  <si>
    <t>1.7.1</t>
  </si>
  <si>
    <t>3 community halls maintenaned</t>
  </si>
  <si>
    <t>Maintenance of 2 community halls  by June 2024</t>
  </si>
  <si>
    <t>Conduct condition assessment and scope development, facilitate procurement of maintenance material.</t>
  </si>
  <si>
    <t>Monthly maintenance report with photos</t>
  </si>
  <si>
    <t xml:space="preserve">Building Control &amp; Maintenance </t>
  </si>
  <si>
    <t>To improve the quality and aesthetic look of 12 buildings in the municipal area by June 2027</t>
  </si>
  <si>
    <t>To implement maintenance of municipal buildings as per the developed maintenance plan.</t>
  </si>
  <si>
    <t>12 municipal buildings maintained.</t>
  </si>
  <si>
    <t>Improved quality and aesthetic look of 12 municipal buildings</t>
  </si>
  <si>
    <t xml:space="preserve">Erf 85, Registry &amp; Library, traffic department ,State House , Craft Centre, Manyano, landfill site,Pound &amp; Cemetry ,ntabankulu sports field maintained. </t>
  </si>
  <si>
    <t>12 municipal buildings, Manyano,  ERF 85, MPCC, Arts &amp; Craft Centre, State House, municipal pound, landfill site, cemetry, ntabankulu  sports field, Library and registry, home affairs and traffic . maintained by June 2024</t>
  </si>
  <si>
    <t xml:space="preserve">Facilitate procurement   of materials,  execute maintenance works up to completion </t>
  </si>
  <si>
    <t>Signed monthly maintenance report with photos</t>
  </si>
  <si>
    <t>Signed monthly maintenance reports</t>
  </si>
  <si>
    <t>To implement  efficient processes and systems of managing Municipal finances for effective service delivery by June 2027</t>
  </si>
  <si>
    <t>FV 03</t>
  </si>
  <si>
    <t xml:space="preserve">Strenghthen the effectiveness of expenditure control, procedures for approval, authorisation, withdrawal and payment of funds and reporting. </t>
  </si>
  <si>
    <t>Division of Revenue Bill
Approved Three year capital plan
 Approved MIG Business plan, MOA (NLM &amp; HS , OTP, DMRE)</t>
  </si>
  <si>
    <t>100% expenditure of MIG- MIS &amp; INEP infrastructure capital Budget</t>
  </si>
  <si>
    <t xml:space="preserve">Improved capital expenditure management for effective and efficient service delivery </t>
  </si>
  <si>
    <t xml:space="preserve">4.3.2 </t>
  </si>
  <si>
    <t>100% expenditure of MIG and OTP budget in the 2021/2022 financial year</t>
  </si>
  <si>
    <t>100% expenditure of MIG budget by June 2024</t>
  </si>
  <si>
    <t>Monthly compariosn &amp; analysis of budget vs actual expenditure per project 
Analyse expenditure per budget vote to identify misalloaction and reconcile with BTO
Prepare and submit Expenditure report to Department of Cogta</t>
  </si>
  <si>
    <t xml:space="preserve">MIG MIS Quarterly Expenditure Report
Proof of submission to Cogta </t>
  </si>
  <si>
    <t>100% expenditure</t>
  </si>
  <si>
    <t>3 monthly Expenditure reports</t>
  </si>
  <si>
    <t>100% expenditure of INEP budget by June 2024</t>
  </si>
  <si>
    <t>Monthly compariosn &amp; analysis of budget vs actual expenditure per project 
Analyse expenditure per budget vote to identify misalloaction and reconcile with BTO
Prepare and submit Expenditure report to DMRE</t>
  </si>
  <si>
    <t xml:space="preserve">Quarterly Expenditure report
Proof of submission to DMRE 
</t>
  </si>
  <si>
    <t xml:space="preserve">To promote Effective participation of stakeholders in project administration through conducting 210 monthly monitoring meetings, 60 monthly &amp; 20 quarterly non-financial reporting and 35 PSC inductions by June 2027 </t>
  </si>
  <si>
    <t>GG 03</t>
  </si>
  <si>
    <t xml:space="preserve">Establish projects steering committees for project planning, implementation and evaluation of impact </t>
  </si>
  <si>
    <t>Three year capital plan, electrification plan,O &amp; M plan, baseline survey,  registration of projects with CoGTA.</t>
  </si>
  <si>
    <t xml:space="preserve">40 community meetings facilitated for infrastructure projects
7 established and inducted Project Steering Committees </t>
  </si>
  <si>
    <t xml:space="preserve">Improved community involvement and project ownership 
</t>
  </si>
  <si>
    <t>22 Community meetings conducted and 5 PSC's inducted for  2021/22 projects. Submission of 12 monthly employment expenditure reports and 4 quarterly non-financial reports to CoGTA done.</t>
  </si>
  <si>
    <t>Facilitate 40 community meetings for Infrastructure projects to maximise community  participation.
Conduct induction of 7 Project Steering Committee by June 2024
Coordinate mothly project employment reports  and  non financial reports to CogTA by June 2024</t>
  </si>
  <si>
    <t xml:space="preserve">Community engagements meetings,  facilitate training of beneficiaries and  establishment of  Project Steering Committee members, conduct monthly PSC  meetings  </t>
  </si>
  <si>
    <t>Attendance registers and minutes of meetings</t>
  </si>
  <si>
    <t>Community engagements through 15 site meetings facilitated</t>
  </si>
  <si>
    <t>Community engagements through 10 site meetings facilitated</t>
  </si>
  <si>
    <t xml:space="preserve">Reporting of project employment expenditure  monthly reports to CoGTA </t>
  </si>
  <si>
    <t>3 Monthly project employment report</t>
  </si>
  <si>
    <t>Monthly emplyment expenditure reports and proof of submission to CoGTA</t>
  </si>
  <si>
    <t>1 Non-financial reports to Cogta</t>
  </si>
  <si>
    <t>Good Govnance</t>
  </si>
  <si>
    <t>To create  work opportunities  through EPWP  by June 2027</t>
  </si>
  <si>
    <t xml:space="preserve">13 work opportunities created </t>
  </si>
  <si>
    <t>To create 12 EPWP work opportunities by June 2022</t>
  </si>
  <si>
    <t>Monitor performance and attendance of 13 beneficiaries on EPWP work opportunities by June 2024</t>
  </si>
  <si>
    <t>Monitor performance and attendance of beneficiaries</t>
  </si>
  <si>
    <t>Monitor performance and attendance of 13 beneficiaries</t>
  </si>
  <si>
    <t>Monitoring report
Attendance Register</t>
  </si>
  <si>
    <t xml:space="preserve">Monitoring reports,
Attendance registers </t>
  </si>
  <si>
    <t>2020/2021 AG Management and audit report, terms of reference for operation clean audit committee, operation clean audit committee, 2020/2021 audit action plan</t>
  </si>
  <si>
    <t xml:space="preserve">90% of 2020/21 and 60% of 2021/2022 Audit findings reduced </t>
  </si>
  <si>
    <t>2020/2021 AG management report, audit report and Approved 2020/2021 audit action plan.</t>
  </si>
  <si>
    <t>Coordinate development of audit action plan and submit to council for approval
Consolidate the progress on implementation of audit action plan and POEs for submission to internal audit
Coordinate monitoring of implementation of AGSA findings</t>
  </si>
  <si>
    <t>GG 06</t>
  </si>
  <si>
    <t>Risk management policy, Fraud and anticorruption prevention policy,  strategic, fraud and  operational risk registers</t>
  </si>
  <si>
    <t>80%  of mitigated risks</t>
  </si>
  <si>
    <t>2021/2022 strategic risk registers, fraud risk register, operational risk registers and  46% strategic risks, 27% fraud risks, 51% operational risks mitigated as at mid year 2021/2022.</t>
  </si>
  <si>
    <t xml:space="preserve">80% of 2023/2024 mitigated risk
Developed 2024/2025 Technical Services, fraud and Technical services operational risk registers
</t>
  </si>
  <si>
    <t>Risk management Report and risk register
2024/2025 strategic, fraud and Technical services  operational risk registers</t>
  </si>
  <si>
    <t>2022/2023 signed Performance agreements for Managers and Officers , 2 Individual Performance Evaluations ( Annual 2022/2023 and Mid-Term 2023/2024) coordinated by June 2024</t>
  </si>
  <si>
    <t>Signed Performance agreements for Managers and Officers were submitted. 2020/2021 institutional annual performance , 2020/2021, Ist quarter institutional performance &amp; Mid-term  institutional Performance evaluation reports for 2020/2021 perfomed.</t>
  </si>
  <si>
    <t xml:space="preserve">Coordinate the signing of the PMS contracts and agreements for , managers and officers  Facilitate sittings of Employee Performance Evaluations </t>
  </si>
  <si>
    <t>Performance Evaluation Report and attendance registers</t>
  </si>
  <si>
    <t>Individual performance evaluations for 2023/2024 - Mid-term officers.
Annual performance evaluations for 2022/23 and Mid-term 2023/24 for managers.</t>
  </si>
  <si>
    <t>Third quarter evaluations 2023/2024 for officers.</t>
  </si>
  <si>
    <t>Performance Evaluations Report</t>
  </si>
  <si>
    <t>GG 10</t>
  </si>
  <si>
    <t>Monthly monitored  performance  of Department's Service Providers in line with contract register as per set deliverables by June 2024</t>
  </si>
  <si>
    <t>To promote clean and good governance by June 2027</t>
  </si>
  <si>
    <t>Budget,Institutional Calender,Policies, by laws and sector plans.</t>
  </si>
  <si>
    <t xml:space="preserve">Number of sector plans, by-laws and policies review sessions coordinated </t>
  </si>
  <si>
    <t>5.10.1</t>
  </si>
  <si>
    <t>2 policies developed and reviewed in 2021/22 financial year</t>
  </si>
  <si>
    <t>3 policies  and 1 Three year Capital plan reviewed by June 2024</t>
  </si>
  <si>
    <t xml:space="preserve">3 policies &amp; Council resolution extract 
Approved Three Year Capital Plan  </t>
  </si>
  <si>
    <t xml:space="preserve">Council resolution extract </t>
  </si>
  <si>
    <t>Baseline on the date of review (November 2022)</t>
  </si>
  <si>
    <t>LED/ Agriculture</t>
  </si>
  <si>
    <t>To establish new investments, retension &amp; expansion of existing businesses for sustainable economic growth by June 2027</t>
  </si>
  <si>
    <t>LED 01</t>
  </si>
  <si>
    <t>Formalize the existing cannabis farming system and integrate into main stream economy and industrilize the sector.</t>
  </si>
  <si>
    <t xml:space="preserve">Feasibility Study, Implementation Plan and 5 Cannabis Ward Structures </t>
  </si>
  <si>
    <t xml:space="preserve">leverage economic opportunities </t>
  </si>
  <si>
    <t xml:space="preserve">3.1.1 </t>
  </si>
  <si>
    <t xml:space="preserve">Monthly and qaurtelry reports </t>
  </si>
  <si>
    <t>To establish new investments, retension &amp; expansion of existing businesses for sustainable economic growth by  June 2027</t>
  </si>
  <si>
    <t xml:space="preserve">Source  funds for SMME Infrastructure development </t>
  </si>
  <si>
    <t>Land, Business Plan, Proposals, Database for SMMEs</t>
  </si>
  <si>
    <t>Funding proposal developed</t>
  </si>
  <si>
    <t xml:space="preserve">3.1.2 </t>
  </si>
  <si>
    <t>To avail land, develop fifteen commercialised agri-farming cooperatives, three livestock improvement, four cropping farms, one hoticulture and one aquaculture by June 2027</t>
  </si>
  <si>
    <t>LED 02</t>
  </si>
  <si>
    <t>Land available, infrastructure, inputs and SDF</t>
  </si>
  <si>
    <t xml:space="preserve">Two entitiies supported with fencing infrastructure  </t>
  </si>
  <si>
    <t xml:space="preserve">Quantity and quality of produce in the market </t>
  </si>
  <si>
    <t>3.2.1</t>
  </si>
  <si>
    <t>R340 000 00</t>
  </si>
  <si>
    <t>To empower thirty (30) Spaza Shop, Ten (10) General Dealers  and Ten (10) SMMEs through  value adding and capacity building initiatives by  June 2027.</t>
  </si>
  <si>
    <t xml:space="preserve">Facilitate the provision of infrastructure, advocacy for biased  policies towards local SMME's  , provision of capacity building and forging of public/private partnership  for the development of SMME's    </t>
  </si>
  <si>
    <t>LED Strategy, SMME development policy, database,  SMME's needs analysis</t>
  </si>
  <si>
    <t xml:space="preserve">Empowered and sustainable SMME businesses  for sustainable jobs </t>
  </si>
  <si>
    <t>R80 000.00</t>
  </si>
  <si>
    <t xml:space="preserve">LED/SMME </t>
  </si>
  <si>
    <t>R150 000.00</t>
  </si>
  <si>
    <t>R100 000.00</t>
  </si>
  <si>
    <t>To promote tourism unique selling products(Pondo Cultural) and facilitate development of tourism sites by June 2027</t>
  </si>
  <si>
    <t>LED 04</t>
  </si>
  <si>
    <t xml:space="preserve">Implement tourism sector plan through promoting 26 tourism unique selling products and conducting twenty tourism awareness campaign </t>
  </si>
  <si>
    <t xml:space="preserve">LED Strategy, SMME Development Policy and Tourism Sector Plan </t>
  </si>
  <si>
    <t xml:space="preserve">4 marketed tourism sites &amp; 2 tourism awareness campaigns conducted </t>
  </si>
  <si>
    <t>Increased inflow of tourists by 10%</t>
  </si>
  <si>
    <t>3.4.1</t>
  </si>
  <si>
    <t>LED/ TOURISM</t>
  </si>
  <si>
    <t xml:space="preserve">Implement tourism sector plan through fodging of private/public partnerships for development of Ntabankulu Dam for creation of job opportunities </t>
  </si>
  <si>
    <t>LED Strategy, SMME Development Policy, Tourism Sector Plan, Precinct Plan and SDF</t>
  </si>
  <si>
    <t xml:space="preserve">Designs for Ntabankulu Dam developed
</t>
  </si>
  <si>
    <t>Condusive environment for tourism and SMMEs development</t>
  </si>
  <si>
    <t>3.4.2</t>
  </si>
  <si>
    <t>R300 000.00</t>
  </si>
  <si>
    <t>Conservation and optimal use of existing Sand and quarry mining potental in ward 01, 04, 14 and 18 by June 2027</t>
  </si>
  <si>
    <t>LED 05</t>
  </si>
  <si>
    <t xml:space="preserve">Provide capacity building for development of mining entities </t>
  </si>
  <si>
    <t xml:space="preserve">Needs analysis, land resolutions, LED Strategy and list of board members </t>
  </si>
  <si>
    <t>Economic leverage</t>
  </si>
  <si>
    <t>3.5.1</t>
  </si>
  <si>
    <t xml:space="preserve">Nli </t>
  </si>
  <si>
    <t>Provide capacity building for development of brick making entities</t>
  </si>
  <si>
    <t>Needs analysis, land resolutions, LED Strategy and list of ward brick making entities</t>
  </si>
  <si>
    <t>Local brick making entites capacited</t>
  </si>
  <si>
    <t>Collected database for brick making businesses and conduct workshop by June 2024</t>
  </si>
  <si>
    <t>To create  job opportunities  through EPWP and internship program by June 2027</t>
  </si>
  <si>
    <t>Increased employment rate or poverty reduction</t>
  </si>
  <si>
    <t>R600 000.00</t>
  </si>
  <si>
    <t>LED/SPU</t>
  </si>
  <si>
    <t xml:space="preserve">Special Programs Unit </t>
  </si>
  <si>
    <t>To provide sustainable empowerment support to vulnerable groups  by June 2027</t>
  </si>
  <si>
    <t>LED 06</t>
  </si>
  <si>
    <t xml:space="preserve">Review and Implement SPU Sector Plans </t>
  </si>
  <si>
    <t xml:space="preserve">Women's Sector plans , Women's Council structure,Funding, SPU supporting institutions, </t>
  </si>
  <si>
    <t xml:space="preserve">Improved women health consciousness among rural women </t>
  </si>
  <si>
    <t>3.6.1</t>
  </si>
  <si>
    <t xml:space="preserve"> Disabled structure,Funding, SPU supporting institutions, </t>
  </si>
  <si>
    <t>Support to physically challenged provided</t>
  </si>
  <si>
    <t xml:space="preserve">Social acceptance of people living with disability </t>
  </si>
  <si>
    <t>3.6.2</t>
  </si>
  <si>
    <t>Provided support to  physicaly challenged project by June 2024.</t>
  </si>
  <si>
    <t>R30 000.00</t>
  </si>
  <si>
    <t xml:space="preserve">OVC's  Database,Funding, SPU supporting institutions, </t>
  </si>
  <si>
    <t xml:space="preserve">Improved academic performance to all identified &amp; supported OVC's </t>
  </si>
  <si>
    <t>3.6.3</t>
  </si>
  <si>
    <t xml:space="preserve">Elderly Sector plans , Elderly structures,Funding, SPU supporting institutions, </t>
  </si>
  <si>
    <t>Provided support to two elderly projects (Sibanye &amp; Luncedo).</t>
  </si>
  <si>
    <t xml:space="preserve">Improved consciousness of elderly people on their health and welfare </t>
  </si>
  <si>
    <t>3.6.4</t>
  </si>
  <si>
    <t xml:space="preserve">Local AIDS Council, Support Groups, Supporting Institutions </t>
  </si>
  <si>
    <t>Empowerement support provided to HIV/AIDS support groups</t>
  </si>
  <si>
    <t>Positive attitudinal changes  towards HIV/AIDS</t>
  </si>
  <si>
    <t>3.6.5</t>
  </si>
  <si>
    <t>Youth Sector Plan, NYDA, Funding Institution, Youth Council</t>
  </si>
  <si>
    <t xml:space="preserve"> Sustainable economic youth projects, empowered youth and reduced iliteracy</t>
  </si>
  <si>
    <t>3.6.6</t>
  </si>
  <si>
    <t>R440 000.00</t>
  </si>
  <si>
    <t>Youth sector plan, talent search winners</t>
  </si>
  <si>
    <t>Empowered youth</t>
  </si>
  <si>
    <t>3.6.7</t>
  </si>
  <si>
    <t>R310 000.00</t>
  </si>
  <si>
    <t>R120 000.00</t>
  </si>
  <si>
    <t>19 Driver's license obtained</t>
  </si>
  <si>
    <t>Facilitated training for  driver's license to 19 young people( 19 wards) by June 2024</t>
  </si>
  <si>
    <t>R200 000.00</t>
  </si>
  <si>
    <t>GOOD GORVENANCE</t>
  </si>
  <si>
    <t xml:space="preserve">Institutional Communications </t>
  </si>
  <si>
    <t>To create a conducive communication environment between external and internal stakeholders towards accountabilty,transparency and improved public confidence   by June 2027</t>
  </si>
  <si>
    <t>GG 13</t>
  </si>
  <si>
    <t xml:space="preserve">1. Review and implement communication action plan 
2. Coordinate communication platforms, 
</t>
  </si>
  <si>
    <t>Communication action plan,communication policy</t>
  </si>
  <si>
    <t>Implemented Communication Action Plan</t>
  </si>
  <si>
    <t>Enhanced communication and Improved image of the municipality</t>
  </si>
  <si>
    <t>5.13.1</t>
  </si>
  <si>
    <t>Monthly &amp; Quarterly reports</t>
  </si>
  <si>
    <t>Communication Policy and branding material</t>
  </si>
  <si>
    <t>Branding material provided</t>
  </si>
  <si>
    <t>Improved image of the municipality</t>
  </si>
  <si>
    <t>To conduct awareness of the role that Ntabankulu Local Municipality play among its stakeholders.</t>
  </si>
  <si>
    <t>Communication Action Plan, Communication Policy</t>
  </si>
  <si>
    <t>4 stakeholder engagements conducted</t>
  </si>
  <si>
    <t xml:space="preserve">Improved Stakeholder Relations </t>
  </si>
  <si>
    <t>Support plans, Communication action plan</t>
  </si>
  <si>
    <t>5  Traditional Councils supported</t>
  </si>
  <si>
    <t>Improved relations with tradional councils</t>
  </si>
  <si>
    <t xml:space="preserve">To maintain good media relations through consultative engagements </t>
  </si>
  <si>
    <t xml:space="preserve">Communication Action Plan, Communication Policy, </t>
  </si>
  <si>
    <t xml:space="preserve">20 media engagements conducted </t>
  </si>
  <si>
    <t>Improved and sound relations with the media</t>
  </si>
  <si>
    <t xml:space="preserve">To facilitate dissemination of information through suitable media communication mechanism </t>
  </si>
  <si>
    <t>4 newsletter published</t>
  </si>
  <si>
    <t xml:space="preserve">Community empowerement </t>
  </si>
  <si>
    <t xml:space="preserve">To potray good image of the municipality by branding municipal events and functions </t>
  </si>
  <si>
    <t>Institutional calendar and IDP Process Plan</t>
  </si>
  <si>
    <t>30 municipal events supported</t>
  </si>
  <si>
    <t>Improved marketing of the municipality</t>
  </si>
  <si>
    <t>Municipal branding material provided for 30 municipal programs by June 2024</t>
  </si>
  <si>
    <t>Spatial Planning</t>
  </si>
  <si>
    <t>To  guide and regulate spatial planning and land use for sustainable development by June 2027</t>
  </si>
  <si>
    <t>BSD 13</t>
  </si>
  <si>
    <t>To implement the  Spatial Development Framework and Land Use Management Scheme proposals</t>
  </si>
  <si>
    <t>SDF, LUMS and SPLUMA By-Law</t>
  </si>
  <si>
    <t>Subdivision and zoning erf 87(traffic offices, municipal carwash site precinct) done</t>
  </si>
  <si>
    <t>Regulated land development in Ntabankulu</t>
  </si>
  <si>
    <t>Subdivision and zoning erf 87(traffic offices, municipal carwash site precinct) by June 2024</t>
  </si>
  <si>
    <t>adopted SDF 2012-2017,</t>
  </si>
  <si>
    <t>Two development agreements monitored Erf 254 and portion of erf 87)</t>
  </si>
  <si>
    <t>To regulate development in Ntabankulu juridisction</t>
  </si>
  <si>
    <t xml:space="preserve">1.13.3 </t>
  </si>
  <si>
    <t>Data , Expertise and Beneficiaries  captured  to national needs register system.</t>
  </si>
  <si>
    <t>To ensure delivery of houses to registered beneficiaries in Ntabankulu</t>
  </si>
  <si>
    <t>1.13.4</t>
  </si>
  <si>
    <t>Land Use Management Scheme</t>
  </si>
  <si>
    <t xml:space="preserve">Harmonized municipal planning and allocation of market stalls in the CBD </t>
  </si>
  <si>
    <t>1.13.5</t>
  </si>
  <si>
    <t xml:space="preserve">Amended extension 1 General plan </t>
  </si>
  <si>
    <t>Amendment of Extension 1(portion of 87) general plan by June 2024</t>
  </si>
  <si>
    <t>4 Installed awareness signage (erf 87 commonage)</t>
  </si>
  <si>
    <t>1.13.8</t>
  </si>
  <si>
    <t xml:space="preserve">Adopted Land Use Management Scheme 2020-2025 </t>
  </si>
  <si>
    <t>Building Control</t>
  </si>
  <si>
    <t>To enforce, improve the quality and aesthetic look of  buildings in the municipal area by June 2027</t>
  </si>
  <si>
    <t>BSD 14</t>
  </si>
  <si>
    <t xml:space="preserve">To enforce compliance of National Building Regulations and Municipal bylaws  </t>
  </si>
  <si>
    <t xml:space="preserve">Application forms, Checklist circulation, recommendation for approval by various stakeholders
Municipal Bylaw
National Building Regulations </t>
  </si>
  <si>
    <t>100% building plans processed</t>
  </si>
  <si>
    <t xml:space="preserve">Improved quality and aesthetic look of buildings </t>
  </si>
  <si>
    <t xml:space="preserve">1.14.1 </t>
  </si>
  <si>
    <t>Process 100% of submitted building plans within 30 days of submission for building plans below 500m2 and within 60 days for building plans above 500m2 by June 2024</t>
  </si>
  <si>
    <t>Inspection requests by the Builder</t>
  </si>
  <si>
    <t>40 site inspections conducted</t>
  </si>
  <si>
    <t xml:space="preserve">Compliance, Enforcement of National building regulations </t>
  </si>
  <si>
    <t xml:space="preserve">1.14.2 </t>
  </si>
  <si>
    <t xml:space="preserve">Application forms, Reports on structures completed </t>
  </si>
  <si>
    <t>30 occupancy certificates/ Happy letters issued</t>
  </si>
  <si>
    <t>1.14.3</t>
  </si>
  <si>
    <t>Circulation of invitations to various stakeholders,  Preparation of Agenda and consolidated awareness report</t>
  </si>
  <si>
    <t>4  awarenesses conducted</t>
  </si>
  <si>
    <t xml:space="preserve">1.14.4 </t>
  </si>
  <si>
    <t>To improve literacy levels through construction of early  childhood development centres and library by June 2027</t>
  </si>
  <si>
    <t>BSD 15</t>
  </si>
  <si>
    <t xml:space="preserve">To construct earlychildhood develolpment centres and library </t>
  </si>
  <si>
    <t xml:space="preserve"> OVC's Sector Plan </t>
  </si>
  <si>
    <t xml:space="preserve">One pre school constructed with ablusion facilities, one pre school fenced and one pre school mantained </t>
  </si>
  <si>
    <t xml:space="preserve">Improved  literacy rate </t>
  </si>
  <si>
    <t>1.15.1</t>
  </si>
  <si>
    <t>Regulate  formal and informal businesses through enforcement of the trading bylaw by June 2027</t>
  </si>
  <si>
    <t>BSD 16</t>
  </si>
  <si>
    <t>Facilitate compliance by providing trading licenses to businesses</t>
  </si>
  <si>
    <t xml:space="preserve">Trading bylaws 
Municipal Tariffs 
Database of Businesses 
Business inspections and awarenesses </t>
  </si>
  <si>
    <t>20 trading licenses issued and licensing books procured</t>
  </si>
  <si>
    <t xml:space="preserve">Regulated Trading environment </t>
  </si>
  <si>
    <t>1.16.1</t>
  </si>
  <si>
    <t xml:space="preserve">Financial Viability </t>
  </si>
  <si>
    <t xml:space="preserve">Revenue Management and Enhancement </t>
  </si>
  <si>
    <t>To increase own revenue collection to R120 000 for effective and efficient service delivery  000.00  by June 2027</t>
  </si>
  <si>
    <t>FV 01</t>
  </si>
  <si>
    <t>Adherence to municipal tarriffs and by-laws for effective revenue generated</t>
  </si>
  <si>
    <t>Municipal Tarriffs</t>
  </si>
  <si>
    <t xml:space="preserve">R60 000.00 of revenue collected </t>
  </si>
  <si>
    <t xml:space="preserve">Financial stability 
Improved service delivery 
</t>
  </si>
  <si>
    <t>4.1.5</t>
  </si>
  <si>
    <t xml:space="preserve">Quartely revenue generated reports </t>
  </si>
  <si>
    <t xml:space="preserve">20 signed performance agreements for  Managers and Officers Number of Institututional  Performance Evaluation reports  and Individual Performance evaluation reports </t>
  </si>
  <si>
    <t xml:space="preserve">2023/2024 signed Performance agreements for Managers and Officers ,Individual perfomance evaluation 4th Quarter 2022/2023 coordinated, Individual Performance Evaluations ( Annual 2022/2023 and Mid-Term 2023/2024) coordinated, Individual Performance Evaluation for 3rd Quarter coordinated 2023/2024 by June 2024 </t>
  </si>
  <si>
    <t>100%  monitored Service provider performance</t>
  </si>
  <si>
    <t>Baseline on the date of review (July 2021-June 2022)</t>
  </si>
  <si>
    <t>2023/2024 Quarter 3 target (January - March )</t>
  </si>
  <si>
    <t>2023/2024 Quarter  4 target April  - June  )</t>
  </si>
  <si>
    <t>To  improve cleanliness through implementation of the  Intergrated Waste Management  Plan (IWMP) by June  2027</t>
  </si>
  <si>
    <t>Implement the Intergrated Waste Management Plan by collecting, transporting, disposing &amp; recycling of waste.</t>
  </si>
  <si>
    <t xml:space="preserve">IWMP and Cleaning Schedules </t>
  </si>
  <si>
    <t>1.9.1</t>
  </si>
  <si>
    <t xml:space="preserve">The cleaning services were conducted as per the cleaning schedule, and they included activities such as street sweeping, waste collection, litter picking, spot checks and collection of refuse skip bins. The refuse skip bins were collected  two days per week. There were seven (07) receptacles (wheelie bins) purchased and distributed to newly developed households within the residential areas. 
</t>
  </si>
  <si>
    <t xml:space="preserve">1. Conduct cleaning services, waste collection , waste transportation, waste disposal and spot checks. 
2. Acquisition of waste receptacles </t>
  </si>
  <si>
    <t>Conducted cleaning services  through waste collection,  transporting,recycling, disposal, spot checks in urban and rural villages (Bonxa , Bakuba)</t>
  </si>
  <si>
    <t>Conducted cleaning services  through waste collection,  transporting,recycling, disposal, spot checks  in urban and rural villages (Mfundisweni) and  procurement of four receptacles</t>
  </si>
  <si>
    <t>IWMP implementation report , Spot checks Report, schedules and delivery note</t>
  </si>
  <si>
    <t>Director Community Services</t>
  </si>
  <si>
    <t>Accurate recorded waste data</t>
  </si>
  <si>
    <t>The municipality appointed a service provider by means of contractual agreement from the 12 August 2021 to 12 February 2022. The contract, upon expiry was extended from the 13 February 2022 to 12 June 2022.The municipality reported 793.75 tons of waste. 95 tons of recyclable waste material has been   sold to Buhlebekhwezi as the distributor.</t>
  </si>
  <si>
    <t>Implemented Landfill Site Management Plan by recording disposable  and recyclable waste  data in line with IWMP by June 2024</t>
  </si>
  <si>
    <t xml:space="preserve">1. Recording of waste data and recycling waste.                      
 2. Procure printer , stationary for printing waste data  monthly reports and fire hydrant 
3. Calibration of weighbridge </t>
  </si>
  <si>
    <t>Report on recorded waste data and recyclible waste information</t>
  </si>
  <si>
    <t xml:space="preserve">Landfill site management report 
</t>
  </si>
  <si>
    <t xml:space="preserve">Report on recorded waste data and recyclible waste information
</t>
  </si>
  <si>
    <t>To  reduce harmful effects of climate change conditions and disaster occurances in line with climate change response strategy &amp; IWMP by June 2027</t>
  </si>
  <si>
    <t>Implement Climate  Change Response Strategy</t>
  </si>
  <si>
    <t xml:space="preserve">4 Climate Change Response Strategy  programs implemented </t>
  </si>
  <si>
    <t>Reduced harmful effect of Climate conditions</t>
  </si>
  <si>
    <t>For Q1, the municipality recruited 8 EPWP participants for the Alien Plant Removal Project.
For Q2, the progress on the program of allien plants removal was at 80%. 
For Q3, the municipality conducted environmental awareness campaign on the 16 February 2022.
For Q4, the municipality conducted the program of planting trees, flowers and shrubs in the following municipal sites; MPCC, HQ, main street and two  (02) small gardens.</t>
  </si>
  <si>
    <t xml:space="preserve">Implement the approved  Climate Change Response Strategy (alien species removal, landscaping and grass cutting, Arbor Week &amp; 2 Environmental awareness programs) by June 2024
</t>
  </si>
  <si>
    <t xml:space="preserve">1. Procurement of  working tools                                                 2. Removal of allien plants                     
3. Landscaping and grass cutting
4. Procurement of tree seedlings                                     5. Planting of trees and flowers at Municipal sites and main street                
6.Conduct awareness campaign on environmental management
</t>
  </si>
  <si>
    <t xml:space="preserve">1. Conducted environmental awareness program in ward 10
2. Landscaping and Grass cutting  
</t>
  </si>
  <si>
    <t xml:space="preserve">1. Report on environmental awareness program,  attandence register
2. Report with listing, spot checks and work Schedules </t>
  </si>
  <si>
    <t xml:space="preserve">1. Conducted environmental awareness program in ward 10 
2. Landscaping and Grass cutting  
</t>
  </si>
  <si>
    <t>Number Reports on  Disaster Management Plan Level 1</t>
  </si>
  <si>
    <t xml:space="preserve">Reduced harmful effects of Disaster occurances </t>
  </si>
  <si>
    <t>1.11.2</t>
  </si>
  <si>
    <t>The Disaster Management Plan was implemented, and three (3) destitude families were provided with the immediate relief support, especially to bury their loved ones  at the following wards, 10, 15 and 18.                                                    The disinfection of community halls has been conducted in all  community halls during  2021/ 2022 financial year.</t>
  </si>
  <si>
    <t>Provide immediate relief support to the destitute in line with disaster management plan level 1 and  indigent policy by June 2024</t>
  </si>
  <si>
    <t xml:space="preserve">1. Provide immediate relief to eligible destitutes </t>
  </si>
  <si>
    <t xml:space="preserve">Provision of immediate relief on disaster incidents when need arises  </t>
  </si>
  <si>
    <t xml:space="preserve">Report on disaster provisions  and list of beneficiaries </t>
  </si>
  <si>
    <t>Public amenities (community halls, MPCCs, pound, cemetery and sport fields)</t>
  </si>
  <si>
    <t>To improve aesthetic look and creation of the safe environment for effective utilisation of public amenities   by June 2027</t>
  </si>
  <si>
    <t>BSD 12</t>
  </si>
  <si>
    <t>To implement Public Amenities Management Plan (community halls, MPCCs and sport fields)</t>
  </si>
  <si>
    <t>Public Amenities Management Plan and working schedules</t>
  </si>
  <si>
    <t>Public Amenities implementation report</t>
  </si>
  <si>
    <t xml:space="preserve">Improved management of Public Amenities </t>
  </si>
  <si>
    <t>1.12.1</t>
  </si>
  <si>
    <t xml:space="preserve">The municipality further reviewed the Public Amenities Management Plan for 2022/2023, which was ultimately signed by the Accounting Officer. 
 The following activities were done in the urban area, peri-urban and community halls as per the public amenities management plan:-  grass cutting services as per the work schedules in all municipal sites, streets, small gardens and public walkways and cleaning of community halls through Community Works Programme Participants (CWP).  
</t>
  </si>
  <si>
    <t xml:space="preserve">To implement pound by-law and pound policy </t>
  </si>
  <si>
    <t>Pound  By-law and Policy</t>
  </si>
  <si>
    <t xml:space="preserve">100% (440)reduction of stray animals </t>
  </si>
  <si>
    <t xml:space="preserve">Improved control of stray animals
</t>
  </si>
  <si>
    <t>1.12.2</t>
  </si>
  <si>
    <t xml:space="preserve">For Q1, 322 stray animals were impounded  (223 cattle, 27 horses ,29 goats, 39 sheep  and 04 donkeys).                                                               For Q2, 165 stray animals were impounded  (138 cattle, 09 horses ,06 goats,10 sheep  and 02 donkeys). 
For Q3, 228  stray animals were impounded  (203  cattle, 02 horses,21 sheep  and 02 donkeys). 
For Q4, 144  stray animals  impounded  (131  cattle, 13 horses). </t>
  </si>
  <si>
    <t>Implemented  Pound Policy and Pound By-Law by reducing stray animals in the urban area by 100% (440 pounded stray animals)  by June 2024</t>
  </si>
  <si>
    <t>1. Impounding of  stray  animals within the urban area.                       
2.Facilitate the procurement of feed and vaccine for impounded animals           
3.Management of pound site                    and reconciliation report</t>
  </si>
  <si>
    <t xml:space="preserve">Report on impounded animals,  pound  reconciliation  report </t>
  </si>
  <si>
    <t xml:space="preserve"> Management of pound  and 75% (330 pounded stray animals)reduced number of stray animals in the urban area</t>
  </si>
  <si>
    <t xml:space="preserve"> Management of pound  and 100% (440 pounded stray animals) reduced number of stray animals in the urban area</t>
  </si>
  <si>
    <t>Ensure adherence to Cemetery by-law</t>
  </si>
  <si>
    <t xml:space="preserve"> Cemetery By-law </t>
  </si>
  <si>
    <t xml:space="preserve"> Reports on grave sites, cleaning, grave numbering</t>
  </si>
  <si>
    <t xml:space="preserve">Improved  cemetery management </t>
  </si>
  <si>
    <t xml:space="preserve">1.12.3 </t>
  </si>
  <si>
    <t xml:space="preserve">For Q1, the municipality sold two double graves and 1 single grave.
For Q2, the municipality sold one (01) double grave, and one (1) single grave. 
For Q3, the municipality sold two (02) single graves. 
For Q4, the municipality sold three (03) double graves, and one single grave. </t>
  </si>
  <si>
    <t xml:space="preserve">Implemented cemetery  management by-law through allocation of grave sites, cleaning, grave numbering  by June 2024
</t>
  </si>
  <si>
    <t>1. Maintanance of cemetery                        
2. Grass grass cutting  and landscaping            
3. Numbering of grave sites.</t>
  </si>
  <si>
    <t>Falitate allocation of grave sites, cleaning, grave numbering</t>
  </si>
  <si>
    <t xml:space="preserve">Cemetery management report,reconciliation report. </t>
  </si>
  <si>
    <t>Monthly reconciliation</t>
  </si>
  <si>
    <t xml:space="preserve">389  work opportunities created </t>
  </si>
  <si>
    <t xml:space="preserve">The municipality created 412 work opportunities, and 179 FTEs during 2021/2022 financial year.
EPWP steering committees were convined in all quaters 4 quarters.
</t>
  </si>
  <si>
    <t>Report on 389  work opportunities created by June 2024</t>
  </si>
  <si>
    <t>DORA &amp; ES</t>
  </si>
  <si>
    <t xml:space="preserve"> Four EPWP Steering committees  coordinated </t>
  </si>
  <si>
    <t>Four sittings of EPWP Steering Committee by June 2024</t>
  </si>
  <si>
    <t>1. Issue of invitations                             
2. Sitting of EPWP Steering Committee</t>
  </si>
  <si>
    <t>One Sitting of EPWP Steering Committee</t>
  </si>
  <si>
    <t>To provide access to free basic services and reduce poverty levels to indigent households inline with the approved Indigent Register by June 2027</t>
  </si>
  <si>
    <t xml:space="preserve">Review and implement indigent register in line with the Indigent and Poverty Allevation policies
</t>
  </si>
  <si>
    <t xml:space="preserve">1.Indigent policy
2.  Indigent registration forms
3. Indigent register 
</t>
  </si>
  <si>
    <t xml:space="preserve"> 2110 beneficiaries  for grid electricity  </t>
  </si>
  <si>
    <t>Access to free basic services</t>
  </si>
  <si>
    <t>1.10.1</t>
  </si>
  <si>
    <t xml:space="preserve">For Q1: Vouchers of Free Basic Energy (grid electricity) were collected by eligible  beneficiaries from ESKOM vendors, and the billed data is as follows; July 2021- 1 435 beneficiaries, August 2021- 1 443 beneficiaries and September 2021- 1 443. For Q2: Vouchers of Free Basic Energy (grid electricity) were collected by eligible  beneficiaries from ESKOM vendors, and the billed data is as follows; October 2021-1 443 beneficiaries, November 2021- 1 926 beneficiaries and Dember 2021-.  
 For Q3: Vouchers of Free Basic Energy (grid electricity) were collected by eligible  beneficiaries from ESKOM vendors, and the billed data is as follows; January 2022-1 956 beneficiaries, February 2022- 1 967 beneficiaries and March  2022- 2 009.  
For Q4: Vouchers of Free Basic Energy (grid electricity) were collected by eligible  beneficiaries from ESKOM vendors, and the billed data is as follows; April 2022-1 993 beneficiaries, May 2022- 2 007 beneficiaries and June 2022- beneficiaries.                </t>
  </si>
  <si>
    <t>2 110 beneficiaries provided with electricity tokens by June 2024.</t>
  </si>
  <si>
    <t xml:space="preserve">1. Facilitate payment of ESKOM invoices for indigent beneficiaries collected electricity vouchers.                         2. Reconcile the list of eligible beneficiaries collected electricity vuochers from ESKOM against the indigent register.
</t>
  </si>
  <si>
    <t xml:space="preserve">528 indigent beneficiaries subsidized with electricity tokens for 2023/2024 indigent register
</t>
  </si>
  <si>
    <t>Report on electricity tokens subsidized indigent beneficiaries</t>
  </si>
  <si>
    <t xml:space="preserve">For Q1: Verification of indigent beneficiaries was done in the following 10 wards: 01,02,03,09,10,11,12,13,15 and 16. The  verification for Q1 was conducted from the 23-31 August 2021.
For Q2: Verification of  indigent beneficiaries was done in the following 09 wards: 01,04,05,06,07,08,11,14 and 17. The verification for Q2 was conducted from the 06 -29 October 2021.
For Q3:Verification was conducted in the following 10 wards: 02, 03, 04, 06, 08, 09, 11, 16, 17, 18 and 19. The verification for Q3 was conducted from 22-31 March 2022. 
For Q4: Verification of indigent beneficiaries was done in the following 09 wards: 01,05,06,07,10,11,12,14,15 and 16. The verification for Q4 was conducted from 23 May 2022 to 06 June 2022. </t>
  </si>
  <si>
    <t>Approved Indigent Register for 2024/2025  by June 2024.</t>
  </si>
  <si>
    <t xml:space="preserve">1.Conduct physical verification of existing indigent beneficiaries.              
2. Distribute forms and capture new indigent applicants.
</t>
  </si>
  <si>
    <t>Verified indigent beneficiaries in 19 wards for 2023/2024 Indigent Register.</t>
  </si>
  <si>
    <t xml:space="preserve">Verification report, Attendence register </t>
  </si>
  <si>
    <t xml:space="preserve">Registration for 2022/2023 Indigent Register was conducted from the 08 February 2022 - 31  March 2022 in all  19 wards. The final draft Indigent Register for 2022/2023 was approved by Council on the 27 May 2022. </t>
  </si>
  <si>
    <t>Registration of new applicants for 2024/2025</t>
  </si>
  <si>
    <t>Report on indigent registration for 2024/2025 financial year.</t>
  </si>
  <si>
    <t xml:space="preserve">Approved Indigent Register
Council Resolution </t>
  </si>
  <si>
    <t xml:space="preserve"> To reduce illiteracy rate through provision of relevant information services by June  2027</t>
  </si>
  <si>
    <t xml:space="preserve">Improve access to information  
through utilisation of library  facilties </t>
  </si>
  <si>
    <t>Seven Library programs conducted</t>
  </si>
  <si>
    <t xml:space="preserve">Improved literacy </t>
  </si>
  <si>
    <t xml:space="preserve">For Q1: National book week has been conducted on the 26 August 2021.
For Q3: International library Week was conducted on the 21st -23rd February 2022 at Siphethu, Sukude modular librarires and Ntabankulu library  </t>
  </si>
  <si>
    <t>Seven Library programs conducted (National Book Week, 2x Holiday Programs, World Read Aloud, World Book Day, SA Library Week and World Play Day) by June 2024</t>
  </si>
  <si>
    <t xml:space="preserve">Concept documents, procurement of catering, procurement of playing facilities(jumping casttle). Procure transport services. Procurement of promotional material (pocket dictionaries, instruments boxes, squeeze bottles, pencil cases).    </t>
  </si>
  <si>
    <t>Two Library Programs conducted (World Read Aloud Day and SA Library Week)</t>
  </si>
  <si>
    <t>Two Library Program conducted ( World Book Day and Word Play Day)</t>
  </si>
  <si>
    <t>DSRAC</t>
  </si>
  <si>
    <t>To promote community sport development and participation of organised sport bodies and recreation  targeting youth  by June 2027</t>
  </si>
  <si>
    <t>IDOT 09</t>
  </si>
  <si>
    <t>Review and implement sport plan</t>
  </si>
  <si>
    <t>Reviewed sport plan</t>
  </si>
  <si>
    <t xml:space="preserve">Two sport &amp; recreation  activities implemented &amp; approved sport plan </t>
  </si>
  <si>
    <t>Improved wellness through organised  community sport activities</t>
  </si>
  <si>
    <t>Q1: An Intergrated Annual Sport Plan has been reviewed and approved by Accounting Officer. 
Q2: A programme for Aerobics was conduted on the 20 November 2021 at the MPCC, ward 10.</t>
  </si>
  <si>
    <t>Two sport and  recreation activities  (all codes sport games  &amp; fun-run) implemented in line with approved Sport Plan by June 2024</t>
  </si>
  <si>
    <t xml:space="preserve">1. Review Sport Plan. 
2. Facilitate invitations of sport bodies.
4. Coordinate all codes sport games and fun-run programmes.   </t>
  </si>
  <si>
    <t xml:space="preserve">All codes sport games conducted </t>
  </si>
  <si>
    <t>Concept document, Report and attendance register</t>
  </si>
  <si>
    <t xml:space="preserve">Fun-run programme conducted </t>
  </si>
  <si>
    <t>Concept document,  Report and attendance register</t>
  </si>
  <si>
    <t>To improve public safety through law enforcement, by implementating regulatory framework by June 2027</t>
  </si>
  <si>
    <t>IDOT 11</t>
  </si>
  <si>
    <t xml:space="preserve">To implement the National Road Traffic Act, AARTO Act, NLT Act  and Municipal Traffic and Roads By-Law. </t>
  </si>
  <si>
    <t xml:space="preserve">National Road Traffic Act,AARTO Act, Municipal Roads  and  Traffic By-Laws. Integrated Law Enforcement  Plan. </t>
  </si>
  <si>
    <t xml:space="preserve">Four  Intergrated Law Enforcement Programs conducted   </t>
  </si>
  <si>
    <t xml:space="preserve">Improved Community Safety </t>
  </si>
  <si>
    <t>2.11.1</t>
  </si>
  <si>
    <t>For Q1: 01 Integrated law enforcement program was conducted on the 15 September 2021. There were 110 motor vehicles stopped and checked, and 09 traffic fines issued. 
For Q2: 01 Integrated law enforcemnent program was conducted on the 08 December 2021. There were 189 motor vehicles stopped and checked, and 27 traffic fines issued. 
For Q3:01 Integrated Law Enforcement program conducted on 17 March 2022 where 88 Motor vehicles stopped , 09 traffic fines issued , 116 passengers and 20 pedestrians cautioned on road safety.
For Q4:01 Integrated Law Enforcement program conducted on 05 May 2022 where 169 Motor vehicles stopped , 30 traffic fines issued.</t>
  </si>
  <si>
    <t>Four integrated Law Enforcement Programmes conducted by June 2024</t>
  </si>
  <si>
    <t>1.Distribute invitations to relevant  stakeholders.  
 2.Conduct integrated law enforcement programs</t>
  </si>
  <si>
    <t xml:space="preserve">One integrated Law Enforcement  program conducted 
</t>
  </si>
  <si>
    <t xml:space="preserve">Invitations,  Report on integrated law enforcement program and attendance register 
</t>
  </si>
  <si>
    <t xml:space="preserve">2500 stopped and checked motor  vehicles   </t>
  </si>
  <si>
    <t>Community Safety</t>
  </si>
  <si>
    <t>2.11.2</t>
  </si>
  <si>
    <t xml:space="preserve">For Q1: 477 motor vehicles were stopped and checked.
For Q2: 777 motor vehicles were stopped and checked.
For Q3: 1 240 Motor vehicles were stopped and checked.
For Q4: 751 motor vehiccles were stopped and checked. </t>
  </si>
  <si>
    <t>Conducted stop and check of 2 500 motor vehicles  by June 2024</t>
  </si>
  <si>
    <t>Conduct stop and check of     motor vehicles. Acquisition and filling of  NREP forms.</t>
  </si>
  <si>
    <t xml:space="preserve">Reports on motor vehicles stopped and checked, list of vehicles stoped
</t>
  </si>
  <si>
    <t>1000 Issued traffic fines</t>
  </si>
  <si>
    <t>2.11.3</t>
  </si>
  <si>
    <t>For Q1: 208 traffic fines were issued during the first quarter.
For Q2: 297 traffic fines were issued during the second quarter.
For Q3:316 traffic Fines were issued during third quarter.
For Q4: 337 traffic fines were issued during the fourth quarter.</t>
  </si>
  <si>
    <t>1000  traffic fines issued by June 2024</t>
  </si>
  <si>
    <t xml:space="preserve">Issue section 56 summons. Issue 341 traffic fines </t>
  </si>
  <si>
    <t xml:space="preserve">200   Traffic Fines issued </t>
  </si>
  <si>
    <t xml:space="preserve">List of  Traffic Fines issued and  reconciliation report </t>
  </si>
  <si>
    <t xml:space="preserve">300   Traffic Fines issued  </t>
  </si>
  <si>
    <t>12 Executed warrants</t>
  </si>
  <si>
    <t>2.11.4</t>
  </si>
  <si>
    <t xml:space="preserve">For Q1:02 warrants of arrest were executed during the 1st quarter.
For Q2:  04 warrants of arrest were executed during the second quarter. 
For Q4: 10 warrants of arrest were executed during the third quarter </t>
  </si>
  <si>
    <t>12 warrants of arrests executed by June 2024</t>
  </si>
  <si>
    <t>Submit section 56 summons to the magistrate. Collect  issued warrants  of arrest from the magistrate.</t>
  </si>
  <si>
    <t xml:space="preserve">Copies of executed warrants </t>
  </si>
  <si>
    <t xml:space="preserve"> 03 warrants of arrest executed  </t>
  </si>
  <si>
    <t xml:space="preserve"> 03 warrants of arrest executed </t>
  </si>
  <si>
    <t>300 driving licence renewals, 240  learners' licence applications and 120 PrDPs applications</t>
  </si>
  <si>
    <t xml:space="preserve">Increased revenue generated </t>
  </si>
  <si>
    <t>2. 11.5</t>
  </si>
  <si>
    <t xml:space="preserve">For Q1: 172  driving licence renewals, 193 PrDP applications processed and 222 leaners'  licence applications were processed during first quarter.
For Q2: 149  driving licence renewals, 183 PrDP applications processed and 82 leaners'  licence applications were processed during second quarter.
For Q3:187  driving licence renewals, 198 PrDP applications and 180 leaners'  licence applications were processed during the third quarter. 
For Q4: 156 driving licence renewals, 173 PrDP applications and 171 learners' licence applications were processed during the fourth quarter. </t>
  </si>
  <si>
    <t>300 driving licence renewals, 240  learners' licence applications and 120 PrDPs applications by June 2024</t>
  </si>
  <si>
    <t xml:space="preserve">Acquisition of stationary. Acquisition of  learners' licence  application forms. Conduct learners'  licence classes. Acquisition of  driving licence   application form for renewals. Processing  of Professional Driving Permit (PrDP)  forms   </t>
  </si>
  <si>
    <t xml:space="preserve">75 driving licence renewals, 60 Learners licence applications and 30 PrDPs applications 
Quartely Driving licence renewals, learners licence applications &amp; PrDPs Reconciliations </t>
  </si>
  <si>
    <t xml:space="preserve">Driving and Learners licences  report
Quartely Reconcilliation Report </t>
  </si>
  <si>
    <t>Law Enforcement &amp; DLTC</t>
  </si>
  <si>
    <t>To increase own revenue collection to R120 000 000 for effective and efficient service delivery  by June 2027</t>
  </si>
  <si>
    <t>Ensure adherence to Municipal By-Laws and  NRTA for effective management of revenue generated at Community Services Directorate</t>
  </si>
  <si>
    <t>RTMC Act, ENATIS system, NRTA and  Municipal By-Laws (Pound, Cemetery and Business Licensing)</t>
  </si>
  <si>
    <t xml:space="preserve">R1 000 000 generated 
</t>
  </si>
  <si>
    <t xml:space="preserve">Financial stability and
improved service delivery 
</t>
  </si>
  <si>
    <t>4.1.4</t>
  </si>
  <si>
    <t xml:space="preserve">Q1: Revenue collected at DLTC amounted to R174 162.00 and Law Enforcement amounted to R35 017.00, and the  totaL of R209 179.00. was generated during the first quarter.
Q2:  Revenue collected at DLTC amounted to R96 286.00 and Law Enforcement amounted to R21 940.00, and the total amount of R118 226.00 was generated during the second quarter.
Q3: Revenue collected at DLTC amounted to R131 716.00 and Law Enforcement was R37 800.00, and the total of   R203 013.00 was generated during the third quarter. .
Q4: Revenue collected at DLTC amounted to R 172 583.00 and Law Enforcement was R14 600.00, and the total of R187 183.00 was generated during the fourth quarter. 
Revenue generated at Cemetery was R 7050.00 .
Revenue generated at pound amounted to R81 020.40
Total revenue generated at Community Services was R805 671.40
</t>
  </si>
  <si>
    <t>Increase revenue generation at Community Services Directorate to R1 000 000 by June 2024</t>
  </si>
  <si>
    <t xml:space="preserve">1. Implement eNatis services (Issue section 56 summons, Issue 341 traffic fines, process renewals for driving license applications, PrDPs and learners applications)
2. Sold graves at grave yard
3. Impounded stray  animals release fees within the urban area.                       
</t>
  </si>
  <si>
    <t>Revenue generation at 75 % (750 000), accumulatively.</t>
  </si>
  <si>
    <t>Revenue generation at 100 % (R1 000 000), accumulatively</t>
  </si>
  <si>
    <t>To Improve law enforcement    through implemenation of  Municipal By-Laws  by June 2027</t>
  </si>
  <si>
    <t>IDOT 12</t>
  </si>
  <si>
    <t>Municipal bylaws 
Integrated law enforcement plan</t>
  </si>
  <si>
    <t xml:space="preserve">Improved community safety </t>
  </si>
  <si>
    <t>2.12.1</t>
  </si>
  <si>
    <t>The By-Law Enforcement Plan was implemented. The following by-laws were enforce: Pound, Street Trading and Business License Inspections and food security by-law.</t>
  </si>
  <si>
    <t xml:space="preserve">1.Invitations, enforce street trading by-law. Impounding of stray animals in urban area.  
2.Conduct awareness campaigns and enforcement of municipal  by-laws. </t>
  </si>
  <si>
    <t>Invitations, attendance register and Report on municipal by-laws enforced</t>
  </si>
  <si>
    <t xml:space="preserve"> Invitations, attendance register and report on  municipal by-laws enforced.</t>
  </si>
  <si>
    <t>To safeguard municipal assets and personnel by June 2027</t>
  </si>
  <si>
    <t>IDOT 13</t>
  </si>
  <si>
    <t>Provide outsourced security services for safety of municipal assets and personnel</t>
  </si>
  <si>
    <t xml:space="preserve">SLA for outsourced security
Asset Management Policy 
Asset Register </t>
  </si>
  <si>
    <t xml:space="preserve">Provision of security services in 10 Municipal sites </t>
  </si>
  <si>
    <t>Secured municipal assets &amp; Personnel</t>
  </si>
  <si>
    <t>2.13.1</t>
  </si>
  <si>
    <t xml:space="preserve">The performance monitoring of the outsourced security has been conducted during the 2021/2022 financial year. The services of Whispers Security and Cleaning  Cc were employed in line with the SLA. The contract for Whispers  Security and Cleaning Cc expired on the 6 November 2021, and was extended by three (03) months, ending 5 February 2022.
A new appointed security company, namely All Black Security Services (PTY) LTD A JV Ships of Tarshish T/A Division Alpha) assumed duties on the 05 February 2022 for a period of 24 months, ending 04 February 2024 and the project value amounting to R10 000 000-00 with monthly instalment of R416 666, 67. </t>
  </si>
  <si>
    <t>Monitor and report on the perfomance of outsourced security services.</t>
  </si>
  <si>
    <t>To promote effective participation of stakeholders  in the affairs of governance by June   2027</t>
  </si>
  <si>
    <t xml:space="preserve">GG 02 </t>
  </si>
  <si>
    <t>To strenthen community participation through community engagement programs.</t>
  </si>
  <si>
    <t>Public participation policy and Strategy</t>
  </si>
  <si>
    <t>Improved Community participation</t>
  </si>
  <si>
    <t>For Q1: Voter Education program was conducted to the following wards:1, 2, 4, 7, 12, 13, 14, 16, and 18 on the following dates: 13-30 September 2021.
For Q2: Moral Regeneration Movement (MRM) program was conducted in five (05) wards, namely: ward 03; 06; 08; 11 &amp; 14 from the 29 Nov - 03 Dec 2021. 
For Q3:Ward committees have been established in all 19 wards from the 20th - 10th February 2022. The induction workshop of all newly established ward committees was conducted on the 23 February 2022. 
For Q4:Moral Regeneration Movement programme was conducted on the 14 June 2022.</t>
  </si>
  <si>
    <t>1.Develop concept documents for all the programs
2.Facilitate procurement processes for the logistics</t>
  </si>
  <si>
    <t>One community participation program conducted (Voter Education)</t>
  </si>
  <si>
    <t xml:space="preserve">Concept Document, Invitation,Attendance Registers, &amp; Reports.
</t>
  </si>
  <si>
    <t>Monitor, support and report on ward committees' functionality</t>
  </si>
  <si>
    <t xml:space="preserve">12 ward committtee reports on functionality of ward committees </t>
  </si>
  <si>
    <t xml:space="preserve">Functionality of ward committees </t>
  </si>
  <si>
    <t xml:space="preserve">The performance reports of Ward Committee for the  were submitted by all ward committees for evaluation and consolidation. 
The payment of out- of-pocket expenses was facilitated for all four quarters, and attendance registers as proof for attendance of ward committee members.  </t>
  </si>
  <si>
    <t>Consolidate perfomance reports of Ward Committees by June 2024</t>
  </si>
  <si>
    <t>1.Receive the perfomance report of ward committees 
2.Revie and concolidate ward committee reports 
3. Facilitate out of pocket expences payment 
4. Facilitate submission of ward committee reports to pettitions and public participation committee</t>
  </si>
  <si>
    <t>Monthly performance  reports  for Ward Commitees consolidated</t>
  </si>
  <si>
    <t xml:space="preserve">Submission register, payment schedule and perfomance report </t>
  </si>
  <si>
    <t xml:space="preserve">Ward committee functioning Policy and Established 19 ward Committees </t>
  </si>
  <si>
    <t>Ward committee capacity building conducted in 19 Wards by June 2024</t>
  </si>
  <si>
    <t xml:space="preserve">1. Concept document
2. Facilitate logistics 
3. Facilitate procurement 
4. invitations
5. Conduct in-house training  
</t>
  </si>
  <si>
    <t>Training reports</t>
  </si>
  <si>
    <t>Monthly monitored  performance  of Directorate Service Providers in line with contract register as per set deliverables by June 2024</t>
  </si>
  <si>
    <t>Facilitate availability of service level agreements for the appointed service providers
Consolidate report on performance of service providers in line with the signed SLAs.
Submit report on monitored performance of service providers to BTO</t>
  </si>
  <si>
    <t xml:space="preserve">To strengthen internal controls, systems and procedures in line with municipal legislative prescripts  to achieve clean governance and maximise service delivery by June 2027
</t>
  </si>
  <si>
    <t xml:space="preserve">One sector plan, two by-laws and three policies review  coordinated </t>
  </si>
  <si>
    <t>Policy gap analysis report has been developed. There were six policies, one by-law and one sector plan reviewed and approved by the Council on the 27 May 2022.</t>
  </si>
  <si>
    <t>Three policies reviewed (Community hall usage, Indigent Register and Petitions) , Two By-Laws (Cemetery By-Law and By-Law relating to the Control of Refuse Disposal Site) and One Sector Plan (Intergrated Waste Management Plan) reviewed by June 2024</t>
  </si>
  <si>
    <t>1. Develop Gap analysis on the reviewed policies 
2. Research on  new legislative requirements 
3. Reviewed  policies
4. Submit reviewed and new developed policies to Council for approval</t>
  </si>
  <si>
    <t xml:space="preserve">Three draft policies  reviewed (Community hall usage, Indigent Register and Petitions) , Two By-Laws (Cemetery By-Law and By-Law relating to the Control of Refuse Disposal Site) and One Sector Plan (Intergrated Waste Management Plan) </t>
  </si>
  <si>
    <t xml:space="preserve">policy gap -analysis report, and Council Resolution   </t>
  </si>
  <si>
    <t xml:space="preserve">Reviewed and approved  policies and sector plans </t>
  </si>
  <si>
    <t xml:space="preserve">List of revevied Policies and Sector Plans  &amp; Council Resolution </t>
  </si>
  <si>
    <t>To provide clean and accountable governance structures by June 2027</t>
  </si>
  <si>
    <t xml:space="preserve">90% of 2021/2022 and 60% of 2022/2023 Audit findings reduced </t>
  </si>
  <si>
    <t>The Audit Action Plan for 2019/2020  was developed and implemented. The Audit Implementation Report has been compiled, and 4 audit findings out of 06 findings for the directorate were addressed. The audit findings were reduced by 67%.</t>
  </si>
  <si>
    <t>Coordinate development of audit action plan, monitor and reduce 90% of 2021/22 and 60% of 2022/2023 Audit findings by June 2024.</t>
  </si>
  <si>
    <t>60% reduced Auditor General findings for 2021/2022</t>
  </si>
  <si>
    <t xml:space="preserve">The 2021-2022 Operational Risk Register has been developed and implemented. There were 23 planned risk actions to be mitigated, and 19 risk actions were mitigated  up to 83%. </t>
  </si>
  <si>
    <t xml:space="preserve">80% of 2023/2024 mitigated risk
Developed 2024/2025 strategic, fraud and Community Services operational risk registers
</t>
  </si>
  <si>
    <t>Risk management Report and risk register
2024/2025 strategic, fraud and Community Services  operational risk registers</t>
  </si>
  <si>
    <t xml:space="preserve">08 signed performance agreements for  Managers and Officers Number of Institututional  Performance Evaluation reports  and Individual Performance evaluation reports </t>
  </si>
  <si>
    <t>For Q1: Performance Agreements for 2021-2022 of Managers and Officers were developed and signed.                                                                The fourth quarter performance evaluations of 2020/2021 for managers and officers were conducted on the 10 September 2021.
For Q2: The first quarter performance evaluations of 2021/2022 for managers and officers were conducted on the 12 November 2021.
For Q3: The second quarter performance evaluations for managers were conducted on the 15 February 2022, and for   officers the performance evaluations were conducted on the 10 March 2022. The Performance Plans for Managers and Officers were  also reviewed during the third quarter. 
For Q4:The performance evaluations for the third quarter for managers and officers were conducted on the 15 June 2022.</t>
  </si>
  <si>
    <t xml:space="preserve">2022/2023 signed Performance agreements for Managers and Officers , Two individual Performance Evaluations ( Annual 2021/2022 and Mid-Term 2022/2023) coordinated by June 2024 </t>
  </si>
  <si>
    <t>Individual Performance Evaluations for managers and officers (mid-term 2023/2024) coordinated</t>
  </si>
  <si>
    <t>Individual Performance Evaluations for managers and officers (third 2023/2024) coordinated</t>
  </si>
  <si>
    <t>Departmental Vision : To provide quality service, accountability, and perform in a style that warrants the highest level of customer confidence by the end of 2027</t>
  </si>
  <si>
    <t xml:space="preserve">Supported Key Performance Area </t>
  </si>
  <si>
    <t>Objectives</t>
  </si>
  <si>
    <t xml:space="preserve">Objective No. </t>
  </si>
  <si>
    <t>IDP Strategy</t>
  </si>
  <si>
    <t xml:space="preserve">Key Performance Indicator </t>
  </si>
  <si>
    <t xml:space="preserve">KPA Number </t>
  </si>
  <si>
    <t>Baseline</t>
  </si>
  <si>
    <t>Input</t>
  </si>
  <si>
    <t>Output</t>
  </si>
  <si>
    <t>Outcome</t>
  </si>
  <si>
    <t xml:space="preserve">ICT </t>
  </si>
  <si>
    <t xml:space="preserve">To promote ICT good governance for improved business continuity  and social responsibility by June 2027 </t>
  </si>
  <si>
    <t>IDOT 01</t>
  </si>
  <si>
    <t>Responding and Attending to incidents and faults reported in Municipal sites with ICT infrastucture</t>
  </si>
  <si>
    <t>Incident/fault logging forms.</t>
  </si>
  <si>
    <t>Percentage of reported faults/incidents attended and responded to.</t>
  </si>
  <si>
    <t>Improved business continuity</t>
  </si>
  <si>
    <t>100% reported incidents/faults attended and responded to by June 2024</t>
  </si>
  <si>
    <t>Distribution of fault logging forms
Capturing of faults on the fault logging register
Addressing the reported faults</t>
  </si>
  <si>
    <t>100% reported incidents/faults attended and responded</t>
  </si>
  <si>
    <t xml:space="preserve">Fault Logging register and report
</t>
  </si>
  <si>
    <t>Quartely Fault Register</t>
  </si>
  <si>
    <t xml:space="preserve">Corporate Services Director </t>
  </si>
  <si>
    <t xml:space="preserve">Strengthen functioning of ICT Gorvenance Committee.  </t>
  </si>
  <si>
    <t>ICT Committee, ICT Policies, ICT Governance Framework and ICT Strategy</t>
  </si>
  <si>
    <t>Number of ICT Committee Meetings convened.</t>
  </si>
  <si>
    <t>ICT Good Governance and Management</t>
  </si>
  <si>
    <t>2.1.2</t>
  </si>
  <si>
    <t>4 Quarterly ICT Committee Meetings convened by June 2024</t>
  </si>
  <si>
    <t>Invitations, Attendance Register or Virtual Application Screenshot and Draft minutes</t>
  </si>
  <si>
    <t xml:space="preserve">1 Quarterly ICT Committee Meetings convened </t>
  </si>
  <si>
    <t xml:space="preserve">ICT Committee updated  Resolution Registers </t>
  </si>
  <si>
    <t>Breaking illiteracy barriers through technology</t>
  </si>
  <si>
    <t>IDP  and Municipal Budget</t>
  </si>
  <si>
    <t xml:space="preserve">Number of children learning pad provided </t>
  </si>
  <si>
    <t>A technological affluent generation</t>
  </si>
  <si>
    <t>New project</t>
  </si>
  <si>
    <t>50 children learning pads provided by June 2024</t>
  </si>
  <si>
    <t xml:space="preserve">Develop Concept Document, Facilitate Procurement, distribute Kids learning pads. </t>
  </si>
  <si>
    <t xml:space="preserve">Approved Concept Document for 2024/25 Developed </t>
  </si>
  <si>
    <t>Approved Concept Document for 2024/25</t>
  </si>
  <si>
    <t>Facilitate procurement of Kids learning Pads.</t>
  </si>
  <si>
    <t xml:space="preserve">Memo request 
</t>
  </si>
  <si>
    <t xml:space="preserve">Concept Document and Distribution Registers </t>
  </si>
  <si>
    <t>Administering, Managing, Monitoring &amp; Maintaining Municipal ICT Systems, Website and Applications</t>
  </si>
  <si>
    <t>Budget,Personnel, ICT Systems, Licenses, Website, Compliance Information</t>
  </si>
  <si>
    <t>Number of procured,   maintained and renewed  licenses &amp; Percentage of information uploaded on the website in line with MFMA Section 75</t>
  </si>
  <si>
    <t>Smooth running of municipal administration and PromoteTransparency &amp;Openness to the public</t>
  </si>
  <si>
    <t>Report on Renewed Licences Maintained and Managed Systems , Develop schedule for the information to be uploaded in the website and Uploading and Hosting of Municipal Website</t>
  </si>
  <si>
    <t>100% submitted Information Uploaded</t>
  </si>
  <si>
    <t>Screenshots from the website
Schedule of documents to be uploaded</t>
  </si>
  <si>
    <t>Licenses and Screenshots</t>
  </si>
  <si>
    <t>Providing ICT Tools of Trades (Desktops, Laptops, Cellphones, 3g cards and Telephone handsets )</t>
  </si>
  <si>
    <t xml:space="preserve">Policies, Budget and SLAs 
Prioritised lists from departments </t>
  </si>
  <si>
    <t>Number of employees provided with  Tools of trade (Desktops, Laptops)  as per prioritised employees/councillor.</t>
  </si>
  <si>
    <t>Productive administration</t>
  </si>
  <si>
    <t>Prioritised list Distribution register and report</t>
  </si>
  <si>
    <t>6 Laptops provided</t>
  </si>
  <si>
    <t>Not applicable</t>
  </si>
  <si>
    <t>Priority List
Distribution  Register</t>
  </si>
  <si>
    <t xml:space="preserve">Customer Care </t>
  </si>
  <si>
    <t>To enhance customer satisfacton by June 2027</t>
  </si>
  <si>
    <t>IDOT 02</t>
  </si>
  <si>
    <t>Creating a communication  platform for Internal and External Customers and reciept of  Comments, Complaints and Compliments</t>
  </si>
  <si>
    <t xml:space="preserve">Customer care policy, data collection questionnaires,customer care enquiries register, Customer Care Charter &amp;
budget
Batho Pele Principles 
</t>
  </si>
  <si>
    <t>Number of Customer Care Programmes (Customer Care Awareness,Presidential hotline awareness and Customer Care Workshop) Implemented.</t>
  </si>
  <si>
    <t xml:space="preserve">Customer satisfaction . </t>
  </si>
  <si>
    <t>2.2.1</t>
  </si>
  <si>
    <t>3 Customer Care Programmes (Customer Care Awareness,Presidential hotline awareness and Customer Care Workshop) coordinated by June 2024</t>
  </si>
  <si>
    <t>1. Register for complaints or comments   2. Capturing of complaints 3.Developing of compliants report refered and attended report  4. Submit report to Alfred Nzo. Facilitate the customer care awareness workshop</t>
  </si>
  <si>
    <t xml:space="preserve">1 Customer Care Workshop for employees </t>
  </si>
  <si>
    <t>Invitations, Attendance register, report</t>
  </si>
  <si>
    <t>Quarterly Report</t>
  </si>
  <si>
    <t xml:space="preserve">Municipal Administration  </t>
  </si>
  <si>
    <t>To maintain clean municipal properties for conducive work environment   by June 2027</t>
  </si>
  <si>
    <t>IDOT 03</t>
  </si>
  <si>
    <t xml:space="preserve">Providing Cleaning &amp; Hygiene Services in Municipal Sites </t>
  </si>
  <si>
    <t xml:space="preserve">Budget, Personnel, Cleaning schedules,cleaning equipment and material. </t>
  </si>
  <si>
    <t>Number of  Municipal sites provided with cleaning and hygiene services.</t>
  </si>
  <si>
    <t>Cleaned workplace &amp; minimized health and safety risks</t>
  </si>
  <si>
    <t>Distribution register for cleaning material and report</t>
  </si>
  <si>
    <t>Distribution Register          Report</t>
  </si>
  <si>
    <t xml:space="preserve"> Distribution Register          Report</t>
  </si>
  <si>
    <t>To manage all municipal estates by June 2027.</t>
  </si>
  <si>
    <t>Leasing  and  inspecting municipal  properties.</t>
  </si>
  <si>
    <t>Estate Register, Estate Keys, Estate Agent, Estate Management Policy, SLA</t>
  </si>
  <si>
    <t>Number of managed estates through leases, rentals, renewals and inspection of Estate conditions.</t>
  </si>
  <si>
    <t>Proper and condusive management of Municipal Estates</t>
  </si>
  <si>
    <t xml:space="preserve">2.4.1 </t>
  </si>
  <si>
    <t>Coordinate renewal and signing of  new lease agreements</t>
  </si>
  <si>
    <t>Lease agreements and Inspection Reports</t>
  </si>
  <si>
    <t>To preserve institutional  information by June 2027.</t>
  </si>
  <si>
    <t xml:space="preserve">Sorting,Filling and Disposing of municipal information. </t>
  </si>
  <si>
    <t>File plan,budget and Record management Policy</t>
  </si>
  <si>
    <t>Percentage of files sorted and filed as per National Archives Act and approved file Plan.</t>
  </si>
  <si>
    <t xml:space="preserve">Preserved institutional memory and Proper Record management </t>
  </si>
  <si>
    <t>100%  2021/22 &amp; 50% 2022/23 received files sorted and filed as per National Archives Act &amp; File Plan by June 2024</t>
  </si>
  <si>
    <t>Reminding directorate about transfering semi current records, Sorting of files and  filing</t>
  </si>
  <si>
    <t xml:space="preserve">Memo reminders and Filing report
</t>
  </si>
  <si>
    <t>60% Sorted and filed information received</t>
  </si>
  <si>
    <t>Filling report</t>
  </si>
  <si>
    <t>Human Resource Management</t>
  </si>
  <si>
    <t xml:space="preserve">To ensure safe, healthy &amp; condusive work environment by June 2027
</t>
  </si>
  <si>
    <t xml:space="preserve">Inspect and mitigate health and safety hazards in  municipal sites.
 </t>
  </si>
  <si>
    <t xml:space="preserve">OHS Regulations/Policies, budget, inspection check list &amp; municipal vehicle and OHS Committee </t>
  </si>
  <si>
    <t xml:space="preserve">Number of municipal sites inspected to mitigate Occupational Health and Safety Risks.
</t>
  </si>
  <si>
    <t>2.6.1</t>
  </si>
  <si>
    <t xml:space="preserve">10 Municipal Sites inspected to mitigate health and safety hazards by June 2024
</t>
  </si>
  <si>
    <t xml:space="preserve">Conduct inspections and refer identified hazards to the relevant directorates
</t>
  </si>
  <si>
    <t>2 inspected municipal sites</t>
  </si>
  <si>
    <t>Site Inspection reports</t>
  </si>
  <si>
    <t xml:space="preserve">Coordinate Employee Wellness and Assistance Programmes. </t>
  </si>
  <si>
    <t>Policies and Budget</t>
  </si>
  <si>
    <t>Number of wellness programmes conducted.</t>
  </si>
  <si>
    <t>2.6.5</t>
  </si>
  <si>
    <t xml:space="preserve">4 Wellness Programs conducted by June 2024 </t>
  </si>
  <si>
    <t>Coordinate wellness day, mental healt program, women's day and men's day.</t>
  </si>
  <si>
    <t>Invitations, Attendance Register</t>
  </si>
  <si>
    <t>Percentage of  consultations conducted to self and formally refered employees and their immediate family members.</t>
  </si>
  <si>
    <t>2.6.6</t>
  </si>
  <si>
    <t>100% consultations conducted to self and formally refered employees and their immediate family members by June 2024</t>
  </si>
  <si>
    <t>Consultations</t>
  </si>
  <si>
    <t xml:space="preserve">100% consultations conducted </t>
  </si>
  <si>
    <t>Consultation report</t>
  </si>
  <si>
    <t>Consultation Reports</t>
  </si>
  <si>
    <t xml:space="preserve">To manage Human resource processes by June 2027.
</t>
  </si>
  <si>
    <t xml:space="preserve">Coordinating and Managing employee leaves </t>
  </si>
  <si>
    <t>Budget, VIP system, and Clocking registers</t>
  </si>
  <si>
    <t>Percentage of reduced electronic leave management system technical errors.</t>
  </si>
  <si>
    <t>Clean and proper leave management</t>
  </si>
  <si>
    <t>2.6.2</t>
  </si>
  <si>
    <t>Electronic Leave Management System technical errors managed and reduced to 0% and Leave Reconcilliation Report Developed by June 2024</t>
  </si>
  <si>
    <t>Creating system fault register 
Capturing system faults</t>
  </si>
  <si>
    <t xml:space="preserve">Fault Register and Reconcilliation Report
</t>
  </si>
  <si>
    <t xml:space="preserve">Aligning and implementing Organizational structure.  </t>
  </si>
  <si>
    <t>IDP,Municipal Budget, Recruitment Plan and Organizational Structure</t>
  </si>
  <si>
    <t>Reviewed Organisational Structure approved by council and Percentage of prioritised and budgeted  positions fillled.</t>
  </si>
  <si>
    <t>Productive and Competent workforce</t>
  </si>
  <si>
    <t>2.6.3</t>
  </si>
  <si>
    <t>Submitted Organisational Structure to be approved and 80% prioritised and budgeted for positions filled by June 2024</t>
  </si>
  <si>
    <t xml:space="preserve">Consultations
Submittion of Organisational Structure to Council
Approval of the Organisational Structure
Develop recruitment plan, develop Recruitment report.Facilitate recruitment processes
Coordinate induction </t>
  </si>
  <si>
    <t xml:space="preserve">Submitted Organisational structure for approval and 80%  prioritised and budgeted for positions fillled. Organisational Structure reviewed and aligned. </t>
  </si>
  <si>
    <t>Approved Organogram and Recruitment Report and Appointment letters, Organogram and Council Extract</t>
  </si>
  <si>
    <t>Organisational structure and Recruitment Report</t>
  </si>
  <si>
    <t xml:space="preserve">Aligning evaluated positions with task grade </t>
  </si>
  <si>
    <t xml:space="preserve">Job evaluation policy,Job descriptions,budget, organisational structure </t>
  </si>
  <si>
    <t>Number of positions migrated to Task Grade.</t>
  </si>
  <si>
    <t>Fair, equitable and consistent pay structure</t>
  </si>
  <si>
    <t>2.6.4</t>
  </si>
  <si>
    <t>Human Resource  Development</t>
  </si>
  <si>
    <t>To capacitate &amp; develop  Human Resource by June 2027</t>
  </si>
  <si>
    <t>Developing WSP and coordination of training interventions</t>
  </si>
  <si>
    <t>Date by which WSP is submitted to LGSETA and Number of training interventions implemented as per Annual Training Plan.</t>
  </si>
  <si>
    <t xml:space="preserve">Competent and productive workforce </t>
  </si>
  <si>
    <t>2.7.1</t>
  </si>
  <si>
    <t>WSP submitted to LGSETA on the 30th April and 15 training interventions implemented by June 2024</t>
  </si>
  <si>
    <t>Conduct Skills Audit Survey ,consolidated PDPs, Drafting of terms of reference
Develop WSP
Submission of WSP</t>
  </si>
  <si>
    <t>Training Report and Certificates/Attendance Registers</t>
  </si>
  <si>
    <t>WSP Developed and Submitted to LGSETA by 2024/04/30</t>
  </si>
  <si>
    <t>Approved WSP and LGSETA
Acknowledgement letter</t>
  </si>
  <si>
    <t>Training Reports</t>
  </si>
  <si>
    <t xml:space="preserve">Strengthen functioning of   Training &amp; Employment Equity  Committee.  </t>
  </si>
  <si>
    <t>Employement Equity Plan and EEP Committee</t>
  </si>
  <si>
    <t>Number of Employment Equity Committee Sittings convened.</t>
  </si>
  <si>
    <t>Enhanced Employment Equity</t>
  </si>
  <si>
    <t>2.7.2</t>
  </si>
  <si>
    <t>2 Training and Employment Equity Committee Meetings Convened by June 2024</t>
  </si>
  <si>
    <t>Corodinate  sitting of the employment equity Committee</t>
  </si>
  <si>
    <t>Notice,  Minutes and Attendance Register</t>
  </si>
  <si>
    <t>2 Training &amp; Employement Equity Committee meetings convened</t>
  </si>
  <si>
    <t xml:space="preserve">Notice, Minutes and Attendance Registers </t>
  </si>
  <si>
    <t>To maintain stability within the Municipality by June 2027</t>
  </si>
  <si>
    <t xml:space="preserve">Coordinating of workshops
Consulting employees on discipline/grievance matters  </t>
  </si>
  <si>
    <t>LRA,BCEA, main collective agreement, budget, NLM HR Policies manual and code of conduct.</t>
  </si>
  <si>
    <t xml:space="preserve">Number of workshops conducted on employee relations.
</t>
  </si>
  <si>
    <t xml:space="preserve">Improved Institutional culture </t>
  </si>
  <si>
    <t>2.8.1</t>
  </si>
  <si>
    <t xml:space="preserve">2 workshops conducted on employee relation policies by June 2024
</t>
  </si>
  <si>
    <t>Coordinate workshops
Issue invitations
Arrange conference facilities &amp; facilitators</t>
  </si>
  <si>
    <t xml:space="preserve">1 workshop conducted 
</t>
  </si>
  <si>
    <t>Invitations, attendance registers &amp; programme</t>
  </si>
  <si>
    <t>Invitations &amp; attendance registers</t>
  </si>
  <si>
    <t>Period by which disciplinary hearings will be finalised coordinated.</t>
  </si>
  <si>
    <t>Disciplined, motivated workforce</t>
  </si>
  <si>
    <t>Investigation Report produced
Appointment of Proscetutor &amp; Presiding Officer
arrangement of conference facilities</t>
  </si>
  <si>
    <t xml:space="preserve">Coordinating of the sitting of Local Labour Forum . </t>
  </si>
  <si>
    <t xml:space="preserve">Institutional Calender &amp; budget </t>
  </si>
  <si>
    <t>Number of Local Labour Forum sittings convened to discuss matters of mutual interest.</t>
  </si>
  <si>
    <t>Sound Governance and Employee Relations</t>
  </si>
  <si>
    <t>2.8.2</t>
  </si>
  <si>
    <t>8 Local Labour Forum sittings convened by June 2024</t>
  </si>
  <si>
    <t>invitations, prepare logistics and compile minutes</t>
  </si>
  <si>
    <t>Notice, Attendance register &amp; Draft Minutes</t>
  </si>
  <si>
    <t>To strengthen the oversight functioning of the Council by June  2027</t>
  </si>
  <si>
    <t>Reviewing and implementing MPAC workplan and Institutional calendar</t>
  </si>
  <si>
    <t>MPAC Work Plan and Standing Orders and Procedures.</t>
  </si>
  <si>
    <t>Number of quarterly MPAC sittings  coordinated for review, verification and assessment of Financial and Performance Reports by June 2024</t>
  </si>
  <si>
    <t>Complete institutional compliance to legislative prescripts</t>
  </si>
  <si>
    <t>4 quarterly MPAC sittings coordinated by June 2024</t>
  </si>
  <si>
    <t xml:space="preserve">1.Write notice,send to relevant councillors 2.Record minutes. 3.File minutes ,notice attendance register &amp; draft minutes     4.Facilitate logistics for sittings                  5.Develop itinerary for projects to be visited.       6.Conduct Project visists.        7.Develop reports on visited municipal projects. </t>
  </si>
  <si>
    <t xml:space="preserve">Notice, attendance registers and draft minutes and project visit report </t>
  </si>
  <si>
    <t xml:space="preserve">Notice, attendance registers and draft minutes and project visit reports </t>
  </si>
  <si>
    <t>Coordinating section 79 committee sittings to adhere to the legislative prescripts .</t>
  </si>
  <si>
    <t>Terms of reference, Institutional Calender &amp; Standing Orders and Procedures</t>
  </si>
  <si>
    <t>Number of  quarterly Section 79  Committee sittings.</t>
  </si>
  <si>
    <t>Complete institutional compliance with legislative prescripts</t>
  </si>
  <si>
    <t xml:space="preserve">4 quarterly sittings of Section 79  Committees convened by June 2024 </t>
  </si>
  <si>
    <t>Notice, attendance registers and draft minutes</t>
  </si>
  <si>
    <t>Coordinate section 80 committee sittings to adhere to the legislative prescripts .</t>
  </si>
  <si>
    <t xml:space="preserve">Delegation Framework 
Standing Orders &amp; Procedures 
Terms of reference 
Institutional calendar </t>
  </si>
  <si>
    <t>Number of quarterly Section 80  Committees sittings coordinated.</t>
  </si>
  <si>
    <t>5.8.3</t>
  </si>
  <si>
    <t>4 standing committee meetings coordinated  per directorate by  30 June 2021</t>
  </si>
  <si>
    <t>Standing Orders &amp; Procedures, council calender</t>
  </si>
  <si>
    <t>Number of council meetings coordinated.</t>
  </si>
  <si>
    <t xml:space="preserve">Improvement of Ntabankulu  community conditions
</t>
  </si>
  <si>
    <t>5 Council sittings Coordinated by 30 June 2024</t>
  </si>
  <si>
    <t>Developing and implementing women caucus plan &amp; Council Study Group programmes.</t>
  </si>
  <si>
    <t>Terms of reference&amp; Council study group plan /programme</t>
  </si>
  <si>
    <t>Number of women caucus sittings  &amp; council study groups coordinated.</t>
  </si>
  <si>
    <t>Empowered Council</t>
  </si>
  <si>
    <t>4 Women Caucus sittings &amp; 4 Study Group sittings coordinated by June 2024</t>
  </si>
  <si>
    <t>1.view terms of reference
2. Issue Notices and invitations 
3.Coordinate women caucus meetings 4. Coordinate council study group sittings</t>
  </si>
  <si>
    <t>Notice, attendance registers, draft minutes and report</t>
  </si>
  <si>
    <t>Notice, attendance registers, draft minutes and reports</t>
  </si>
  <si>
    <t xml:space="preserve">GG 05 </t>
  </si>
  <si>
    <t>Percetage of Managers signed Performance Agreements  and Number of Performance   Evaluations coordinated.</t>
  </si>
  <si>
    <t>100% 2023/2024 signed Performance agreements for Managers and Officers and 2 Performance Evaluation Sessions coordinatedby June 2024</t>
  </si>
  <si>
    <t xml:space="preserve">Coordinate the signing of the PMS contracts and agreements for , managers and officers  Facilitate sittings of Employee Performance Evaluations, submission of performance report </t>
  </si>
  <si>
    <t>Invitation , Performance Evaluation Report and Attendance Registers</t>
  </si>
  <si>
    <t>Individual Performance Evaluations for managers (mid-term 2023/2024) coordinated</t>
  </si>
  <si>
    <t>Number of management/strategic sessions coordinated to develop,  and review municipal policies by each department as guided by policy needs analysis.</t>
  </si>
  <si>
    <t>2 Management/Strategic Sessions coordinated to develop,  and review municipal policies by each department as guided by policy needs analysis by June 2024</t>
  </si>
  <si>
    <t xml:space="preserve">Engage directorates on policies and by-laws to be reviwed, cordinate adverts of by-laws
Review departmental policies </t>
  </si>
  <si>
    <t>Program, agenda and attendance register</t>
  </si>
  <si>
    <t>1 Strategic session coordinated</t>
  </si>
  <si>
    <t xml:space="preserve">Adopted policies and by-laws
</t>
  </si>
  <si>
    <t xml:space="preserve">Council Resolution for adoption of the final policies and by-laws
</t>
  </si>
  <si>
    <t>Report on policy and by-laws</t>
  </si>
  <si>
    <t xml:space="preserve">Budget, Approved Municipal By laws </t>
  </si>
  <si>
    <t>Number of By-Laws gazetted.</t>
  </si>
  <si>
    <t>5.10.2</t>
  </si>
  <si>
    <t>1 By-Laws gazzetted by June 2024</t>
  </si>
  <si>
    <t>Quotations requests, Sending of By-Laws</t>
  </si>
  <si>
    <t>Proof of gazzette and quotation</t>
  </si>
  <si>
    <t>To ensure provision of prompt legal services by June 2027</t>
  </si>
  <si>
    <t>GG 11</t>
  </si>
  <si>
    <t xml:space="preserve">Managing litigation register
Review &amp; vetting of contracts (SLAs, lease agreements and addendums)
</t>
  </si>
  <si>
    <t xml:space="preserve">Litigation register
Litigation Management Policy
Contigency liability register  </t>
  </si>
  <si>
    <t>Percentage of reduced litigations by and against the Municipality.</t>
  </si>
  <si>
    <t>10% reduced Litigations by and against the Municipality  reduced by June 2024</t>
  </si>
  <si>
    <t>1. Consolidate all the legal cases
2. Engage the departments on cases required for conveyancing
3. Facilitate reporting by the law firms
4. Consolidate reports for submission to Council committees and Council.</t>
  </si>
  <si>
    <t>Litigations Report</t>
  </si>
  <si>
    <t>8% reduced Litigations by and against the Municipality  reduced by June 2024</t>
  </si>
  <si>
    <t>Quartely Litigations Report</t>
  </si>
  <si>
    <t xml:space="preserve">Local Economic Development </t>
  </si>
  <si>
    <t>Number of work opportunities created.</t>
  </si>
  <si>
    <t xml:space="preserve">Reduction of unemployment  </t>
  </si>
  <si>
    <t>27 EPWP participants recruited by June 2024</t>
  </si>
  <si>
    <t>Facilitate the recruitment process. Facilitate signing of employment contracts. Monitor EPWP Participants</t>
  </si>
  <si>
    <t>EPWP Participants monitored</t>
  </si>
  <si>
    <t>Monitoring report and Attendance Register</t>
  </si>
  <si>
    <t>Contracts &amp; Recruitment report</t>
  </si>
  <si>
    <t>SETA grants</t>
  </si>
  <si>
    <t>Number of Training Programmes coordinated.</t>
  </si>
  <si>
    <t>Empowerment of unemployed youth</t>
  </si>
  <si>
    <t>3 Training Programmes  for Unemployed youth Implemented by June 2024</t>
  </si>
  <si>
    <t xml:space="preserve">Facilitate Recruitment, Placement, Monitoring of training participants, Signing of Service Level Agreements </t>
  </si>
  <si>
    <t>Training Programmes for unemployed youth facilitated</t>
  </si>
  <si>
    <t xml:space="preserve">Attendance Registers </t>
  </si>
  <si>
    <t>No targets</t>
  </si>
  <si>
    <t>Learner Agreements and Recruitmen Report</t>
  </si>
  <si>
    <t>Estate Management</t>
  </si>
  <si>
    <t>To contribute to the municipal revenue enhancement by June 2027.</t>
  </si>
  <si>
    <t xml:space="preserve">FV 07 </t>
  </si>
  <si>
    <t>Leasing municipal properties and collecting rentals.</t>
  </si>
  <si>
    <t xml:space="preserve">Municipal Estates ,Revenue enhancement strategy </t>
  </si>
  <si>
    <t>Amount of revenue collected through leases and rentals of municipal estates</t>
  </si>
  <si>
    <t>4.7.1</t>
  </si>
  <si>
    <t>Terms of reference, maintenance plan, SLA drafting,monitoring of hall bookings</t>
  </si>
  <si>
    <t>Revenue collection Report and system generated receipts</t>
  </si>
  <si>
    <t>Collec tion reports and system generated receipts</t>
  </si>
  <si>
    <t>Percentage of Audit findings reduced.</t>
  </si>
  <si>
    <t>Percentage of mitigated risks as per risk register.</t>
  </si>
  <si>
    <t xml:space="preserve">80% of 2023/2024 mitigated risk
Developed 2024/2025 strategic, fraud and Corporate services operational risk registers
</t>
  </si>
  <si>
    <t>Risk management Report and risk register
2024/2025 strategic, fraud and Corporate services  operational risk registers</t>
  </si>
  <si>
    <t xml:space="preserve">Number of monitoring reports on performance of service providers per department  </t>
  </si>
  <si>
    <t xml:space="preserve">IDP Objective No. </t>
  </si>
  <si>
    <t xml:space="preserve">Baseline on the date of review </t>
  </si>
  <si>
    <t xml:space="preserve">Annual Target </t>
  </si>
  <si>
    <t>2023/2024 Quarter 3 Target (January To March)</t>
  </si>
  <si>
    <t>2023/2024 Quarter 4 Target (April To June)</t>
  </si>
  <si>
    <t>To increase own revenue collection to R120 000 000 for service delivery   by June 2027</t>
  </si>
  <si>
    <t>1. To review and implement the revenue enhancement strategy.</t>
  </si>
  <si>
    <t>1. Inputs from the directorates on the review of Revenue Enhancement Strategy.  
2. Billing reports     
3. Valuation Rolls, Debtors lists and Approved Tariffs
4. Property rates Act.
5. Approved credit control and dept collection policy.</t>
  </si>
  <si>
    <t xml:space="preserve">R20 000 000 of own revenue collected 
</t>
  </si>
  <si>
    <t>4.1.1</t>
  </si>
  <si>
    <t xml:space="preserve">Increased own revenue  by collecting  R20 000 000.00 by 30 June 2024
</t>
  </si>
  <si>
    <t xml:space="preserve">1. Cash receipt Journal  2.Age Analysis
3.Report on Revenue collected </t>
  </si>
  <si>
    <t xml:space="preserve">1. Cash receipt Journal 
2. Age Analysis
3. Report on Revenue collected </t>
  </si>
  <si>
    <t>04 Quarterly reports on revenue collected, Cash receipts Journal and Age Analysis</t>
  </si>
  <si>
    <t>2. Achieving 100% billing for all services(rates, refuse, rentals and traffic fines) through maintenance of an effective billing system and database.</t>
  </si>
  <si>
    <t>Debtors statements, valuation Roll, Lease agreements, ticket books and Billing report</t>
  </si>
  <si>
    <t xml:space="preserve">100% billed customers as per billing system </t>
  </si>
  <si>
    <t>100% billed customers as per the valuation roll by 30th June 2024</t>
  </si>
  <si>
    <t xml:space="preserve">1. Capturing of General  valuation on the system per category
2. Update customer information on the system with contact details.
3. Assign approved tariffs per category on the system.
4. Pre- billing of customers per Valuation Roll
5. Reconcile  Pre-Billing report to General valuation roll and Supplementary Valuation Roll and correct reconciling items.
6. Reconcile valuation Roll to Deeds Report and follow up on discrepancies
7. Reconcile Pre-billing report to Post billing Report. 
8. Compare Lease register to pre-billing report for all Rental Billings.
9. Maintain a file of Lease agreements as per lease register.
10. Where lease agreements have expeired, liase with legal services for renewals or terminations.        11. Verify the ticket books and capture traffic fines to the system. </t>
  </si>
  <si>
    <t xml:space="preserve">100% billed customers for three months period  as per the valuation roll, ticket books and lease register
Agreed owner information on the financial system to deeds information. </t>
  </si>
  <si>
    <t xml:space="preserve">12 monthly billing reports on customers </t>
  </si>
  <si>
    <t xml:space="preserve">3. Develop and implement General and supplementary valuation roll1 </t>
  </si>
  <si>
    <t>1. Deeds information per property
2. Land use management plan
3. Department of Public Works asset register</t>
  </si>
  <si>
    <t>1.Updated Valuation Roll.  2. Number of properties included on the supplementary valuation roll.</t>
  </si>
  <si>
    <t>1. Maintain a file of all objections lodged and prepare Objections register.
2. Request information from town planning and building control to inform the general and supplementary valuation.
3. Declaration of Date of Valuation by Council
4. Detailed Data Collection by the Property Valuer</t>
  </si>
  <si>
    <t>Publicised draft general valuation roll for objections by 31 March 2024. Engagmenets with ratepayers on objections.</t>
  </si>
  <si>
    <t xml:space="preserve">1. Draft general Valuation Roll
2. Objections register
3. Advert for objections
4. Minutes of Meetings with Ratepayers
</t>
  </si>
  <si>
    <t>1.Developed final General Valuation roll  by 30 June 2024.
2. Gazzeted Resolution to levy rates</t>
  </si>
  <si>
    <t>1.Council resolution
2. Valuation certificate
3. Final  General Valuation Roll
4. Gazzeted Resolution to levy rates</t>
  </si>
  <si>
    <t xml:space="preserve"> General and Supplimentery valuation roll</t>
  </si>
  <si>
    <t xml:space="preserve">Financial Planning and Reporting </t>
  </si>
  <si>
    <t>To compile credible annual and adjustment budgets that are aligned with Service Delivery Objectives and also compliant with MSCOA and GRAP standards by June 2027.</t>
  </si>
  <si>
    <t xml:space="preserve">FV 02 </t>
  </si>
  <si>
    <t>Grant schedules; inputs from the Directorates; NT circulars, Division of Revenue Bill, Division of Revenue Act</t>
  </si>
  <si>
    <t xml:space="preserve">One adjustment budget 2022/23,
One of Draft 2023/2024,  One annual 2023/2024 and   approved by the Council within legislated timelines. </t>
  </si>
  <si>
    <t>Credible budgets aligned to service delivery objectives and Compliant with MSCOA and GRAP standards.</t>
  </si>
  <si>
    <t>4.2.1</t>
  </si>
  <si>
    <t>1. 2023/2024 Adjustment budget Prepared and adopted by 28 February 2024
2. Draft budget 2024/2025 Prepared and adopted by 31 March 2024.
3. 2024/2025 Annual budget prepared and adopted by 31 May 2024</t>
  </si>
  <si>
    <t>1. Consolidate budget inputs from the directorates.
2. Prepare adjustment budget.
3. Develop draft budget.
4. Capture budget to the Financial System.
5. Agree data strings to A and B schedules. 
6. Submit draft, Annual and adjustment budget to council for approval.
7. Submit approved draft, Annual and adjustment budget to Treasury.
8. Circulation of system generated budget to all directorates
9. Advertise Draft, Annual and Adjustment Budget on Locally Circulating Paper. 
10.Monthly Monitoring of Budget Vs Actual Expenditure.</t>
  </si>
  <si>
    <t>1. Reviewed, Captured and Adopted 2023/2024 Adjustment Budget by 28 February 2024.
2.  Prepared and Submitted adjustment budget data strings to PT and NT by 31 March 2024.
3.  Prepared and Adopted GRAP and mSCOA compliant  2024/2025 Draft Budget  by March 2024
4. Monitored the Budget Vs Actual Expenditure by 31 March 2024.</t>
  </si>
  <si>
    <t>1. Adopted 2023/2024 Budget Adjustment 
2. Council Resolution
3.  Proof of submission of adjustment budget data strings to PT &amp; NT.
5.  2024/2025 Draft Budget
6. Budget vs Actual Expenditure Schedule.</t>
  </si>
  <si>
    <t xml:space="preserve">1.  Prepared and Adopted GRAP and mSCOA  compliant 2024/2025 Original Budget  by 31 May 2023 
2.Prepared Submitted draft and original  budget data strings to PT and NT by 30 June 2024
3. Monitored the Budget Vs Actual Expenditure by 30 June 2024.
</t>
  </si>
  <si>
    <t xml:space="preserve">1. Adopted 2023/2024 Original Budget  
2. Council Resolution
3. Proof of submission of draft and original budget data strings to PT &amp; NT
4. Budget vs Actual Expenditure Schedule.
</t>
  </si>
  <si>
    <t>Draft, annual and adjustment budgets.</t>
  </si>
  <si>
    <t>Equitable Share and FMG</t>
  </si>
  <si>
    <t>To implement  processes and systems of managing Municipal finances by June 2027</t>
  </si>
  <si>
    <t xml:space="preserve">Strengthen the  expenditure controls including procedures for approval, authorisation, withdrawal and payment of funds. </t>
  </si>
  <si>
    <t xml:space="preserve">Compliance with MFMA section 65 for effective and efficient service delivery </t>
  </si>
  <si>
    <t>4.3.1</t>
  </si>
  <si>
    <t>Produced12 monthly expenditure reports prepared and circulated to all directorate within ten working days after the end of each month
Reviewed expenditure made after year end and identified accruals and payables
Creditors paid within thirty days of receipt of a valid invoice,
Salaries paid on the 15th &amp; 25th day of each month  
Third parties paid within seven working days after the end of the month by June 2024</t>
  </si>
  <si>
    <t xml:space="preserve">1. Produced 3 monthly expenditure reports prepared and circulated to all directorates within ten working days after the end of each month
</t>
  </si>
  <si>
    <t xml:space="preserve">1. Proof of circulation of Expenditure Reports to Directorates
2.  Monthly expenditure report
</t>
  </si>
  <si>
    <t xml:space="preserve">Produced 3 monthly expenditure reports prepared and circulated to all directorates within ten working days after the end of each month
</t>
  </si>
  <si>
    <t>12 Monthly expenditure reports</t>
  </si>
  <si>
    <t xml:space="preserve">Creditors Age Analysis
Centralised invoice register </t>
  </si>
  <si>
    <t xml:space="preserve">3rd Party Schedule
Bank Statement </t>
  </si>
  <si>
    <t xml:space="preserve">To implement Supply chain Management related legislation for strengthened accountability and service delivery by June 2027. </t>
  </si>
  <si>
    <t>FV 04</t>
  </si>
  <si>
    <t xml:space="preserve">Comply to Suppy Chain Management  implementation of regulations, procedures and reporting </t>
  </si>
  <si>
    <t xml:space="preserve">Centralised supplier database;                          Supply Chain Management policy, regulations and circulars, Standard Operating procedures, Deviation report,  and  Register for irregular expenditure </t>
  </si>
  <si>
    <t>1.Four submitted Supply chain management implementation report in line with section 52(d) and section 72 reports to the Council and to Treasury.           2. Zero percent of non disaster related deviations.        3. Reduction of irregular expenditure in line with UIFW reduction strategy</t>
  </si>
  <si>
    <t>Compliance with chapter 11 of the MFMA.
Strengthened accountability on municipal procurement processes.</t>
  </si>
  <si>
    <t xml:space="preserve">1. Updated and maintained deviations and irregular expenditure by 30 June 2024
</t>
  </si>
  <si>
    <t xml:space="preserve">Submit reports on deviations and irregular expenditure (SCM implementation report) to the Council and Treasury through section 52(d) and Section 72 report.
</t>
  </si>
  <si>
    <t>Submitted report (2nd quarter) on deviations and irregular expenditure  (SCM implementation) to the Council through section 72 Report by 31 March 2024.</t>
  </si>
  <si>
    <t>Submitted report (3rd quarter) on deviations and irregular expenditure  (SCM implementation)  to the Council through section 52(d) Report by 30 June 2024,</t>
  </si>
  <si>
    <t xml:space="preserve">04 Quarterly reports on deviation and irregular expenditure (SCM implementation) to the council through section 52(d) and section 72 reports. </t>
  </si>
  <si>
    <t>1.3 of procurement plans developed and                    2. 4 procurement reports submitted to Council.             3. 100 percent implementaion of procurement plan</t>
  </si>
  <si>
    <t xml:space="preserve"> Managed institutional procurement processes.</t>
  </si>
  <si>
    <t>4.4.2</t>
  </si>
  <si>
    <t>1. Prepare and Consolidate procurement plans received from directorates.
2. Distribute the consolidated procurement plan to the directorates. 
3. Report on progress of procurement on a Quarterly basis.</t>
  </si>
  <si>
    <t>1.Progress report on the implementation of procurement plan
2. Proof of circulation of progress report to directorate.
2. Reviewed 2023/2024 procurement plan.
4. Draft 2024/2025 procurement plan.</t>
  </si>
  <si>
    <t>1.Progress report on the implementation of procurement plan
2. Proof of circulation of progress report to directorate.
3. Approved 2024/2025 procurement plan.
4. Council Resolution</t>
  </si>
  <si>
    <t>Procurement plan and 04 quarterly implementation report</t>
  </si>
  <si>
    <t>Register for awards (Contracts and quotations registers), supplier ledger; MFMA circulars and regulations and bank statements</t>
  </si>
  <si>
    <t>1.4 reports of contracts,quotations and commitment approved by Council and submitted to Treasury.           2. 100 percent awards awarded are in the contract register (complete and accurate).           3. 100 percent of capital awards are in the committement register(Complete and accurate)4. 100 percent of issued orders are in the orders register.</t>
  </si>
  <si>
    <t xml:space="preserve">Improved service delivery performance </t>
  </si>
  <si>
    <t>4.4.3</t>
  </si>
  <si>
    <t>Updated and maintained contracts, quotations and commitment registers by 30 June 2024</t>
  </si>
  <si>
    <t>1. Update the register with contracts awarded for the month.
2. Update and Monitor Operational and Capital commitments register.
3. Update the Quotations Register</t>
  </si>
  <si>
    <t>1. Contracts Register
2 Commitments Registers (Capital and Operational)
3. Quotations register 
4. Checklist for all Contracts in the contracts register</t>
  </si>
  <si>
    <t>Updated, veryfied and maintained   contracts, commitments (Operational &amp; Capital), and quotations registers by 31 March 2024.</t>
  </si>
  <si>
    <t>Updated, verified and maintained   contracts, commitments (Operational &amp; Capital), and quotations registers by 30 June 2024.</t>
  </si>
  <si>
    <t xml:space="preserve">12 Monthly updated contracts, quotations and commitment registers </t>
  </si>
  <si>
    <t>To manage and safeguard municipal assets in line with the legislative prescripts and accounting standards for improved performance by June 2027</t>
  </si>
  <si>
    <t>FV 05</t>
  </si>
  <si>
    <t xml:space="preserve">Implement fleet management  related policies </t>
  </si>
  <si>
    <t>Approved transport requisitions forms from directorates, signed trip authorities, fuel slips, bank statement and fleet management policy.</t>
  </si>
  <si>
    <t>1. Facilitate for the acquisition of municipal vehicles.
2. Facilitate the municipal vehicle licensing and registration.
3. Reconcile fuel slips to bank statements.
4. Report on vehicle fuel consumption 
5. Report on repairs and maintenance of municipal fleet.
6. Facilitate the disposal of municipal fleet.
7. Consolidate the fleet management report.
8. Develop fleet incident report per month for each vehicle reported.
9. Facilitate the procurement of Fleet management System</t>
  </si>
  <si>
    <t xml:space="preserve">1. Fleet Management report  (fuel consumption per vehicle and repairs &amp; maintenance per vehicle
2. Fleet Reconcilation
</t>
  </si>
  <si>
    <t xml:space="preserve">1. Fleet Management report  (fuel consumption per vehicle and repairs &amp; maintenance per vehicle.
3. Fleet Reconciliation
</t>
  </si>
  <si>
    <t xml:space="preserve">04 Quarterly Reports on Fleet Management </t>
  </si>
  <si>
    <t>Fixed asset register, list of asset additions, Insurance register, assets physical verification sheets</t>
  </si>
  <si>
    <t>1.GRAP compliant Asset register
2.100% Insured municipal Asset</t>
  </si>
  <si>
    <t>Effeciently managed Municipal Assets in line with legislative prescripts</t>
  </si>
  <si>
    <t>4.5.2</t>
  </si>
  <si>
    <t xml:space="preserve">Updated and maintained GRAP compliant fixed asset register by 30 June 2024
</t>
  </si>
  <si>
    <t>1. Barcoding of newly acquired assets. 
2. Compile a comprehensive list of additions to assets.
3. Incorporate new additions to the fixed asset register.
4. Account for depreciation, amortisation and impairment of assets.
5. Confirm existence and completeness of fixed assets.
6. Account for fair value of investment property.
7. Account for disposal and write-off of fixed assets.
8. Facilitate the insuring of the newly acquired assets. 
9. Submit claims for lost and damaged assets.
10. Make follow ups from the Insurance company on claims submitted.
11.  Prepare the insurance report</t>
  </si>
  <si>
    <t xml:space="preserve">1 List of additions
2. Updated fixed asset register
3.Report on additional insured assets, Invoices for all additions.
4.Insurance Cover confirmation
</t>
  </si>
  <si>
    <t>Maintained and Updated asset register with movements for the quarter and updated insurance register with additions for the period ended 31 March 2024.</t>
  </si>
  <si>
    <t>1. Performed physical verification of movable assets. 
2. Maintained and Updated asset register with movements for the quarter and updated insurance register with additions for the period ended 30 June 2024.</t>
  </si>
  <si>
    <t>04 Quarterly reports on asset management</t>
  </si>
  <si>
    <t xml:space="preserve">Inventory register; supplier invoices, inventory count sheets, inventory issue forms,  
</t>
  </si>
  <si>
    <t xml:space="preserve">Effeciently managed Municipal Inventory </t>
  </si>
  <si>
    <t>4.5.3</t>
  </si>
  <si>
    <t>Updated and maintained GRAP compliant inventory register by 30 June 2024</t>
  </si>
  <si>
    <t>1. Perform Inventory Count.
2. Update inventory register.
3. Identify Inventory re-order levels.</t>
  </si>
  <si>
    <t xml:space="preserve">1. Inventory count sheets
2. Quarterly Inventory Register.
3. Issue forms 
</t>
  </si>
  <si>
    <t xml:space="preserve">1. Quarterly performed Inventory count by 31 March 2024
2.Updated Inventory register for the quarter by 31 March 2024
</t>
  </si>
  <si>
    <t xml:space="preserve">1. Quarterly performed Inventory count by 30 June 2024
2.Updated Inventory register for the quarter by 30 June 2024
</t>
  </si>
  <si>
    <t>04 Quarterly inventory reports</t>
  </si>
  <si>
    <t>To strengthen compliance with MFMA calendar for accountability, transparency and good governance by June 2027</t>
  </si>
  <si>
    <t>FV 06</t>
  </si>
  <si>
    <t>Reconcile municipal accounts in line with the MFMA Calender requirements</t>
  </si>
  <si>
    <t xml:space="preserve">General ledger, age analysis, bank statements, VIP report,  asset registers, billing reports, receipts, fuel slips, authorisation forms, </t>
  </si>
  <si>
    <t>12 monthly reconciliations prepared within ten working days after the end of each month</t>
  </si>
  <si>
    <t xml:space="preserve">Credible financial reporting </t>
  </si>
  <si>
    <t>12 monthly reconciled control accounts (Payroll, creditors, debtors, assets, inventory, fleet, VAT, grants, investments and cash and cash equivalents within ten working days by 30 June 2024</t>
  </si>
  <si>
    <t>1. Reconcile general ledger to the VIP report.
2. Reconcile general ledger creditors age analysis.
3. Reconcile general ledger debtors age analysis.
4. Reconcile fixed asset register to general ledger to the fixed asset register 
5. Reconcile Fuel Slips, Repairs and Maintenance records to bank statement. 
6. Reconcile general ledger to VAT 201.
7. Reconcile general ledger to the bank statements. (for grants, investments, and cash &amp; cash equivalents)
.</t>
  </si>
  <si>
    <t>Prepared three monthly reconciliations for all control accounts (Payroll, creditors, debtors, Inventory, assets, VAT, grants, investments and cash and cash equivalents ) within ten working days of the following month.</t>
  </si>
  <si>
    <t>12 Monthly signed reconciliations</t>
  </si>
  <si>
    <t>Preparation and submission of Annual Financial Statements in compliance with MFMA and standards of GRAP</t>
  </si>
  <si>
    <t xml:space="preserve">General ledger, Trial balance, Lead schedule and Audit file, </t>
  </si>
  <si>
    <t xml:space="preserve">1.GRAP compliant Annual Financial Statements.  2.Developed  interim financial statements 
</t>
  </si>
  <si>
    <t xml:space="preserve">Improved financial accountability and good governance 
</t>
  </si>
  <si>
    <t>4.6.2</t>
  </si>
  <si>
    <t>1. Developed and submitted GRAP compliant 2022/2023 Annual Financial Statements by 31 August 2023.
Developed 2023/2024 interim financial statements by 31 May 2024.</t>
  </si>
  <si>
    <t xml:space="preserve">1. Developed Process Plan for 2023/2024 Nine (9) months Financial Statements
</t>
  </si>
  <si>
    <t xml:space="preserve">Nine (9) Month Financial Statements Process Plan
</t>
  </si>
  <si>
    <t xml:space="preserve">1. Developed 2023/2024 nine months financial statements by 31 May 2024
 2. Developed 2023/2024 AFS process plan by 30 June 2024.
 </t>
  </si>
  <si>
    <t>1. 2023/2024 Nine months financial statements
 2. AFS Process plan for 2023/24 Financial Year</t>
  </si>
  <si>
    <t>Audited AFS ,proof of submission to AG and NT</t>
  </si>
  <si>
    <t xml:space="preserve">Preparation and submission of section 71, 52(d) 72 and A,B &amp; C Schedule  reports </t>
  </si>
  <si>
    <t>1. General ledger,
2. Supply chain management report
3.full adherance to MFMA calender</t>
  </si>
  <si>
    <t xml:space="preserve">Prepared and submitted financial reports ( section 71, 52d 72   reports) to Council, National and Provincial Treasury </t>
  </si>
  <si>
    <t>4.6.3</t>
  </si>
  <si>
    <t>Prepared Section 71, 52d, 72 and C-Schedule  reports and submitted to Council by 30 June 2024</t>
  </si>
  <si>
    <t xml:space="preserve">1. Confirm the completeness and accuracy of the general ledger.
2. Prepare section 71, 52d, 72 and C-Schedule, reports for submission to the Municipal Manager, Mayor and to the Treasury.
 </t>
  </si>
  <si>
    <t>1. Proof of submission to the MM's office for section 71 report
2. Signed and submitted MFMA  S72 report submitted to the  Council, PT, &amp;NT
4. Proof of submission for MFMA S72 report</t>
  </si>
  <si>
    <t>1. Proof of submission to the MM's office for section 71 report 
3.Signed and submitted MFMA S52 to Council, Treasury
4. Proof of submission of MFMA S52D</t>
  </si>
  <si>
    <t xml:space="preserve"> Section 52(d),71, 72 and C-Schedule reports </t>
  </si>
  <si>
    <t>GOOD GOVERNANCE</t>
  </si>
  <si>
    <t>To promote clean and good governance by June 2027.</t>
  </si>
  <si>
    <t xml:space="preserve">18 policies developed and reviewed  Sector plans, 3 by-laws and  policies, review sessions coordinated </t>
  </si>
  <si>
    <t>Developed and reviewed budget related policies by 30 June 2024</t>
  </si>
  <si>
    <t>1. Develop Gap analysis on the reviewed policies 
2. Research on  new legislative requirements 
3. Reviewed budget related policies
4. Submit reviewed and new developed policies to Council for approval</t>
  </si>
  <si>
    <t>Developed and reviewed  2024/25 draft Budget Related Policies:-
• Supply chain management policy
• Cost containment 
• Credit control and debt collection policy
• Property rates policy
• Tariff policy
• Tariff by-law
• Bad Debts write off  policy 
 •Political Office bearers policy
• Cash and investment policy
• Asset management policy
• Fleet management policy
• Budget policy
• Unauthorised, irregular, fruitless and wasteful expenditure policy
• Credit control and debt collection by-law
• Property rates by-law
• Long term financial plan
• Funding and reserve plan
• Revenue Enhancement Stratergy  
• Inventory Management Policy       •Borrowing policy        
•Contracts Management Policy</t>
  </si>
  <si>
    <t>1. Council resolution - 2024/25  draft Budget Related Policies.</t>
  </si>
  <si>
    <t>Reviewed and Approved 2024/25 Final Budget Related Policies:-
• Supply chain management policy
• Cost containment 
• Credit control and debt collection policy
• Property rates policy
• Tariff policy
• Tariff by-law
• Bad Debts write off  policy 
 •Political Office bearers policy
• Cash and investment policy
• Asset management policy
• Fleet management policy
• Budget policy
• Unauthorised, irregular, fruitless and wasteful expenditure policy
• Credit control and debt collection by-law
• Property rates by-law
• Long term financial plan
• Funding and reserve plan
• Revenue Enhancement Stratergy  
• Inventory Management Policy       •Borrowing policy        
•Contracts Management Policy</t>
  </si>
  <si>
    <t>1. Council resolution - 2024/25 Final Budget Related Policies</t>
  </si>
  <si>
    <t>Draft and Final budget related policies</t>
  </si>
  <si>
    <t>6  job opportunities created</t>
  </si>
  <si>
    <t>Reduction of unemployment levels.</t>
  </si>
  <si>
    <t>Conducted on job training of  6 EPWP interns by June 2024</t>
  </si>
  <si>
    <t xml:space="preserve">1. monthly payments of EPWP interns
2. Monitoring of EPWP interns 
</t>
  </si>
  <si>
    <t>1. Attendance register
2.  Training and Monitoring report</t>
  </si>
  <si>
    <t>On-job training of 6 EPWP interns by 31 March 2024.</t>
  </si>
  <si>
    <t>On-job training of 6 EPWP interns by 30 June 2024.</t>
  </si>
  <si>
    <t>Monthly and quarterly reports</t>
  </si>
  <si>
    <t>To establish new investments, retension &amp; expansion of existing businesses for sustainable economic growth June 2027</t>
  </si>
  <si>
    <t xml:space="preserve">Source funds for SMME Infrastructure development </t>
  </si>
  <si>
    <t>Funding proposal developed.</t>
  </si>
  <si>
    <t>Condusive environment for SMMEs to operate and jobs secured</t>
  </si>
  <si>
    <t>Monitored beneficiation of local SMME at 30% of the total SCM awards by 30 June 2024.</t>
  </si>
  <si>
    <t>1. Monthly consolidation of all awards above R30 000
2. Report on awards benefited by local versus external service providers
3. Conduct Supply Chain day.</t>
  </si>
  <si>
    <t>1. Contracts register
2. Report on local beneficiation</t>
  </si>
  <si>
    <t>1. Consolidated  Contracts register for the awards above R30 000 by 31 March 2024.
2. Prepared the report on local beneficiation versus external service providers by 31 March 2024.</t>
  </si>
  <si>
    <t>1. Consolidated  Contracts register for the awards above R30 000 by 30 June 2024.
2. Prepared the report on local beneficiation versus external service providers by 30 June 2024.
3. Conduct Supply Chain Day.</t>
  </si>
  <si>
    <t>1. Contracts register
2. Report on local beneficiation
3. Attendence Register
4. Invitation
5. Programme</t>
  </si>
  <si>
    <t xml:space="preserve">90% of 202/22 and 60% of 2022/2023 Audit findings reduced </t>
  </si>
  <si>
    <t>Coordinate development,  monitoring and reduce 90% of 2021/22 and 60% of 2022/2023 Audit findings by June 2024.</t>
  </si>
  <si>
    <t xml:space="preserve">80% of 2023/2024 mitigated risk
Developed 2024/2025 strategic, fraud and Financial Management Services operational risk registers
</t>
  </si>
  <si>
    <t>Risk management Report and risk register
2024/2025 strategic, fraud and Financial Management Services operational risk registers</t>
  </si>
  <si>
    <t>15 signed performance agreements for  Managers and Officers Number of Institututional  Performance Evaluation reports  and Individual Performance evaluation reports</t>
  </si>
  <si>
    <t>100% 2023/2024 signed Performance agreements for 5 Managers  and 10 Officers and 2 Performance Evaluation Sessions coordinated by June 2024</t>
  </si>
  <si>
    <t>1.Individual Performance Evaluations for  5 Managers and 10 Officers ( Annual 2022/2023 ) coordinated
2.Individual Performance Evaluations for 5 Managers &amp; 10 officers ( Mid Term 2023/2024) coordinated</t>
  </si>
  <si>
    <t>Individual Performance Evaluations for 5 Managers &amp; 10 Officers (Third Quater 2023/2024) coordinated</t>
  </si>
  <si>
    <t>2023/2024 signed performance agreements for Managers and Officers.
2. Individual Performance Evaluation ( Annual 2022/2023 and Mid term 2023/2024) Co-Ordinated by June 2024</t>
  </si>
  <si>
    <t xml:space="preserve"> CFO </t>
  </si>
  <si>
    <t xml:space="preserve">Compliance with Legislation </t>
  </si>
  <si>
    <t>12 Months service providers performance reports</t>
  </si>
  <si>
    <t>12 Monthly monitored  performance  of Department's Service Providers in line with contract register as per set deliverables by June 2024</t>
  </si>
  <si>
    <t>To improve community access to social infrastructure by construction of 3 sports field, 1 MPCC (Ward 05) , 1 Traffic Office facility, 3 pre-school, 526 Housing units, upgrade of Erf 85 municipal building and construction of economic hub (transido) to improve community livelyhoods by June 2027</t>
  </si>
  <si>
    <t>Construction of 494 Housing units by June 2024</t>
  </si>
  <si>
    <t>Signed monthly progress report with photos, close-out report.</t>
  </si>
  <si>
    <t>10 Employees provided with  Tools of trade (4 Desktops &amp; 6 Laptops)  as per prioritised employees,   by June 2024</t>
  </si>
  <si>
    <t xml:space="preserve">Delivery Notes, Distribution register and 
Report 
</t>
  </si>
  <si>
    <t>8 Municipal sites(Records, Main Site, Traffic, Landfill Site, MPCC,Pound, Sports' Field &amp; State House) provided with cleaning material and hygiene services by June 2024</t>
  </si>
  <si>
    <t>8 Municipal sites(Records, Main Site, Traffic, Landfill Site, MPCC,Pound, Sports' Field &amp; State House) provided with cleaning and hygiene services</t>
  </si>
  <si>
    <t>3 renewed lease agreements and sites inspected</t>
  </si>
  <si>
    <t xml:space="preserve">Signed lease agreements and inspection report </t>
  </si>
  <si>
    <t>100% Sorted and filed information received</t>
  </si>
  <si>
    <t>2 inspected muniicpal sites</t>
  </si>
  <si>
    <t>Invitations, Attendance Register ,Programme &amp; report</t>
  </si>
  <si>
    <t xml:space="preserve">1 Wellness Program conducted </t>
  </si>
  <si>
    <t>&lt; 1% reduced system technical errors and Leave Reconcilliation Report developed</t>
  </si>
  <si>
    <t xml:space="preserve">5 Training interventions implemented </t>
  </si>
  <si>
    <t xml:space="preserve">2 Local Labour Forum sittings convened </t>
  </si>
  <si>
    <t>2 Local Labour Forum sittings convened</t>
  </si>
  <si>
    <t>1 MPAC meeting coordinated with all reports tabled to council</t>
  </si>
  <si>
    <t>1 sitting of Section 79  Committee coordinated</t>
  </si>
  <si>
    <t>1 Standing Committee Meeting coordinated</t>
  </si>
  <si>
    <t>1 Council sitting Coordinated</t>
  </si>
  <si>
    <t>1 Women Caucus &amp; 1 Study Group sittings  coordinated</t>
  </si>
  <si>
    <t>Individual Performance Evaluations for Managers ( Annual 2022/2023 ) and for Managers &amp; Officers (Mid-Term 2023/2024) coordinated</t>
  </si>
  <si>
    <t>R300 000,00 Revenue collected through leases and rentals of municipal estates</t>
  </si>
  <si>
    <t>CORPORATE SERVICES FINAL SDBIP  2023-2024</t>
  </si>
  <si>
    <t xml:space="preserve">COMMUNITY SERVICES DEPARTMENT  FINAL SDBIP 2023/2024 </t>
  </si>
  <si>
    <t>FINANCIAL MANAGEMENT FINAL  SDBIP  2023-2024</t>
  </si>
  <si>
    <t>5.5.10</t>
  </si>
  <si>
    <t>GG14</t>
  </si>
  <si>
    <t>5.14.1</t>
  </si>
  <si>
    <t>5.14.2</t>
  </si>
  <si>
    <t>5.14.3</t>
  </si>
  <si>
    <t>5.14.4</t>
  </si>
  <si>
    <t>5.14.5</t>
  </si>
  <si>
    <t>5.14.6</t>
  </si>
  <si>
    <t>5.14.7</t>
  </si>
  <si>
    <t xml:space="preserve">1.13.2 </t>
  </si>
  <si>
    <t>1.13.1</t>
  </si>
  <si>
    <t xml:space="preserve">5.5.9 </t>
  </si>
  <si>
    <t>1.9.2</t>
  </si>
  <si>
    <t>2.8.3</t>
  </si>
  <si>
    <t>3.1.3</t>
  </si>
  <si>
    <t>Q1-Revenue collected for  property rates is R8 588 174,97 Refuse R64 812,75 Rentals amount to R174 290,69 and other income is R2 803 481,66 which include VAT and Interest on Investments 
Q2-Revenue collected for  property rates is R10 891 194.92 Refuse R120 986.86 Rentals amount to R348 509.65 and other income is R4 506 968.86which include VAT and Interest on Investments
Q3-Revenue collected for  property rates is R11 668 92.23 Refuse R172 389.82 Rentals amount to R527 888.91 and other income is R10 557 673.05 which include VAT and Interest on Investments 
Q4-Revenue collected for  property rates R12 799 187.59 Refuse R254 190.83 Rentals R648 542.64 and other income  which include VAT,Sundry income and Interest on Investments R16 169 636.85</t>
  </si>
  <si>
    <t>Developed general  valuation roll by 30 June 2024</t>
  </si>
  <si>
    <t>The billing has been performed for all customers for the 2 quarters. We have done verification  on reconciliation to check accurace of our billing and the information on deeds if it agrees with the information on the system.  Traffic fines , Lease register and deedsdowloads  have been verified for the 2 quarters.  
The billing has been performed for all customers for the 2 quarters. We have done verification  on reconciliation to check accurace of our billing and the information on deeds if it agrees with the information on the system.  Traffic fines , Lease register and deedsdowloads  have been verified for the 2 quarters.</t>
  </si>
  <si>
    <t>The resolution to levy has been gazetted and the data collection have been done of all the properties to be included in SV5.   
Supplementary valuation  roll 5 have been developed and has been advertised for objections before the financial year end</t>
  </si>
  <si>
    <t xml:space="preserve">Q1. 
1. The system generated budget was circulated  to all directorates.
2. Reviewed the Budget Vs Actual Expenditure by 30 September 2022.
Q2:
1. The 2022/2023 draft adjustment budget was prepared in December 2022.
2.Reviewed the Budget Vs Actual Expenditure by 31 December 2022.
Q3:1. The 2022/2023 Adjustment Budget was preparared and captured to the financial system for submission to the CFO and MM and approved by  Council on 28 February 2023.
2.   The adjustment budget data strings were prepared and submittedto PT and NT by 31 March 2023.
3. The GRAP and mSCOA compliant  2023/2024 Draft Budget was prepared and adopted by March 2023
4. Reviewed the Budget Vs Actual Expenditure by 31 March 2023.
Q4
1.   The GRAP and mSCOA  compliant 2023/2024 Original Budget was verified and captured for submission to the CFO and MM and approved by Council in May 2023 
2.Prepared Submitted draft and original  budget data strings to PT and NT by 30 June 2023
3. Reviewed the Budget Vs Actual Expenditure by 30 June 2023.
</t>
  </si>
  <si>
    <t>Q1-Q4 Reports on deviations and irregular expenditure to Treasury  (SCM implementation)  &amp; Council. 
2. Q1-Q4 Proof of submissions to Treasury and Council</t>
  </si>
  <si>
    <t xml:space="preserve">1. 2023/2024 Draft Procurement plan has been developed (Q3)
2. Q1-Q4 Procurement Plan has been circulated to all directorates.
3. Q4 2023/2024  Procurement plan has been Approved
</t>
  </si>
  <si>
    <t xml:space="preserve">Q1- Q4 Contracts, Commitments and Quotations Registers have been updated and Maintained.
Checklist for all contracts in the contracts register has been developed </t>
  </si>
  <si>
    <t>Availed an average of 90% each quarter (Q1-Q4) of fleet to meet the municipal operations
Budget vs Actual Report on Fuel and maintainance of vehicles has been developed</t>
  </si>
  <si>
    <t>Performed physical verification of movable assets. 
2. Maintained and Updated asset register with movements for the year ended 30 June 2023.</t>
  </si>
  <si>
    <t>1. Inventory count performed and inventory count sheets signed and submitted.                                                 2. Quartely inventory registers are updated and submitted.                                   3. Issue forms are signed and submitted.</t>
  </si>
  <si>
    <t>The 12 months control accounts (Payroll, creditors, debtors, assets, inventory, fleet, VAT, grants, investments and cash and cash equivalents) have been reconciled within ten working days  by 30 June 2023</t>
  </si>
  <si>
    <t>Q1-Q2 No Target
Q3:
The draft budget related policies were developed and approved by Council in March 2023.
Q4:
The final budget related policies were developed and approved by Council in March 2023.</t>
  </si>
  <si>
    <t>Q1 - Q4
There were 7 EPWP interns trained and monitored for the 12 months.</t>
  </si>
  <si>
    <t>Contracts register has been consolidated for all awards above R30000.
Local Beneficiation report has been prepared</t>
  </si>
  <si>
    <t xml:space="preserve">Q1
The 2020/2021 Audit findings were reduced by 93%
Q2
No target
Q3
The 2021/22 Audit findings were reduced by 53%
</t>
  </si>
  <si>
    <t>Q1-Q4
The financial planning risks was mitigated by 83%</t>
  </si>
  <si>
    <t>Q1
The Perfomance agreements were signed and submitted to Corporate Services Directorate.
The performance evaluation was done to all Officers and Managers for the 2021/22 Quarter 4.
Q2-Q4
The 2022/23 performance evaluation was done for all Officers and Managers for the 1st Quarter to the 3rd Quarter of the fiancial year.</t>
  </si>
  <si>
    <t>The service providers performance for valuer Sizanane, Debt collector Credit Interl, Rakoma Consulting, CCG, iHeants Traveling, Allenio Airline, Click n Travel have been monitored and signed by the service provider for the 12 months.</t>
  </si>
  <si>
    <t>Q:1 The BTO Managers and Officers signed the 2022/2023 signed Performance agreements.
The performance assessments were done for 2021/22 4th Quarter.
Q2: 2021/22- 1st Quarter performance evaluation was done in October 2021.
Q3: Half year  performance evaluation was done in January 2022.
Q4: The 3rd Quarter performance evaluation was done on the 13 May 2022</t>
  </si>
  <si>
    <t>Developed institutional procurement plan and actioned 100% of requisitions submitted to SCM by 30 June 2024</t>
  </si>
  <si>
    <t xml:space="preserve">1.100% processing of procurement requisitions procurement plan by 31st March 2024.
2.Updated procurement plan and circulated to all directorates  by 31 March 2024.
3. Reviewed 2023/24 procurement plan in line with the SDBIP turnaround.
4. Developed draft 2024/2025 procurement plan. 
5. Approved 2023/2024 turnaround procurement plan by council.        
</t>
  </si>
  <si>
    <t>1. 100% processing of procurement requisitions procurement plan by 30 June 2024.
2. Updated procurement plan and circulated to all directorates  by 30 June 2024.
3. Approved 2024/2025 procurement plan by council.</t>
  </si>
  <si>
    <t>1. 100% processing of valid fleet requisitions based on the availability of fleet resources.
2. Spending on fuel repairs and maintenance as a proportion of operation expenditure is in inline with the percentage prescribed in the municipal budget</t>
  </si>
  <si>
    <t xml:space="preserve">100% processing of valid fleet requisitions based on the availability of fleet resources,  monitored fleet budgets to be in line with the approved budget
</t>
  </si>
  <si>
    <t xml:space="preserve">1. 100% processing of valid fleet requisitions based on the availability of fleet resources by 31 March 2024.
2. Budget VS Actual Report on Fuel and Maintenance of Vehicles by 31 March 2024.
3. Prepared 3 monthly Fleet Reconciliation
</t>
  </si>
  <si>
    <t>1. 100% processing of valid fleet requisitions based on the availability of fleet resources by 31 March 2024.
2. Budget VS Actual Report on Fuel and Maintenance of Vehicles by 30 June 2024.
3. Prepared 3 monthly Fleet Reconciliation.</t>
  </si>
  <si>
    <t>1. Quarterly updated inventory register with the results of inventory count.                   2.  100% availability of the right inventory items for operational requirements</t>
  </si>
  <si>
    <t>Implemented IWMP through waste collection , transpotation, recycling, disposal and spot check in urban  and rural villages ( Isilindini ,  Ndakeni ,Yandlala , Bonxa , Bakuba and  Mfundisweni ), and acquisition of 7 waste receptacles by June 2024</t>
  </si>
  <si>
    <t>IWMP implementation report ,Spot checks Report and schedules</t>
  </si>
  <si>
    <t>Implemented Public Amenities Plan through monitoring and cleaning of public amenities (community halls and libraries) by June 2024</t>
  </si>
  <si>
    <t xml:space="preserve">1. Facilitate the  establishment of community hall management committees.
                        </t>
  </si>
  <si>
    <t>Conducted establishment of nine remaining community halls committees.</t>
  </si>
  <si>
    <t xml:space="preserve">1.Report on establishment of community halls committee
2. Attendance Register </t>
  </si>
  <si>
    <t>Conduct Monitoring of EPWP projects.</t>
  </si>
  <si>
    <t xml:space="preserve">Monitoring Report on created work opportunities </t>
  </si>
  <si>
    <t>Conduct Monitoring of EPWP projects</t>
  </si>
  <si>
    <t>Invitations, report, attendance register</t>
  </si>
  <si>
    <t>Quarterly report on sitting of steering committee</t>
  </si>
  <si>
    <t>Approved indigent register for 2024/2025</t>
  </si>
  <si>
    <t>Concept document,  Register and report</t>
  </si>
  <si>
    <t>Concept document, Register and report</t>
  </si>
  <si>
    <t>Six By-Law enforcement programs implemented   by June 2024</t>
  </si>
  <si>
    <t>Three Municipal By-laws  enforced  (Business License Inspections by-law, street trading by-law and sleeping in business by-law).</t>
  </si>
  <si>
    <t>Three Municipal By-laws  enforced  (Pound by-and By-laws related to dumping, littering, pollution and waste collection and sleeping in business by-law.</t>
  </si>
  <si>
    <t>Provide  Security services in 10 municipal sites (HQ, pound, MPCC, state-house, new &amp; old traffic offices, craft centre, main library, municpal sport ground &amp; landfill site) through outsourced security services  by June 2024</t>
  </si>
  <si>
    <t>Provided outsourced security services in 10 municipal sites.</t>
  </si>
  <si>
    <t xml:space="preserve">Outsourced security monitoring report 
</t>
  </si>
  <si>
    <t xml:space="preserve">Outsourced security monitoring report.
</t>
  </si>
  <si>
    <t>Five community participation programs coordinated            (Voter Registration, Voter Education, Moral Regenation Movement, Public Participation Imbizo and Moral Regeneration Movement) by June 2024</t>
  </si>
  <si>
    <t>Two community participation programs conducted (Public Participation Imbizo and Moral Regeneration Movement)</t>
  </si>
  <si>
    <t>Concept Documents, Invitations, Attendance Registers &amp; Reports.</t>
  </si>
  <si>
    <t>100% reported faults/incidents(software, hardware and network related) have been attended as reported by users.</t>
  </si>
  <si>
    <t>3 ICT Committee sitting convened by June 2022</t>
  </si>
  <si>
    <t>Cibecs, Acronis backup, EDMS license, Eset antivirus &amp; Microsoft licenses were renewed. A report on renewed licenses, information backup  and information uploaded on website with Screenshots has developed</t>
  </si>
  <si>
    <t xml:space="preserve"> 5 renewed  Licenses (Microsoft Office, Antivirus, Acronis, Cibecs &amp;EDMS) &amp; 100% of submitted information uploaded on the website in line with MFMA Section 75 by June 2024</t>
  </si>
  <si>
    <t xml:space="preserve"> Screenshots from the website
Schedule of documents to be uploaded</t>
  </si>
  <si>
    <t>Cellphone upgrades were done for the year 2022/23 for qualifying employees. Telephone usage has been monitored. a prioritised list of employees to receive laptops or desktops when a service provider has been oppointed has been compiled and a report has been populated. 11 laptops have been provided as follows: SCM Clerk, 2x Finance Interns, Municipal Manager,PA Speaker, PMU Manager,EPWP Data Capturer, Manager Environmental Services,Demand Clerk , Asset Officer,</t>
  </si>
  <si>
    <t>Presidential Hotline awareness programme was coordinated at ward 01 on 12/09/22, ward 07 14/09/22, and ward 08 15/09/22,  
Customer Care Awareness programme has been facilitated on the 14 November 2022. Customer Care WorCustomer Customer Care Workshop was faciliated to EPWP beneficiaries on the 08 March 2023, and  a report on customer care complements, complaints and referalls has been developed as follows: 541 coplements, 1 complaint and 1 referal</t>
  </si>
  <si>
    <t>Cleaning and hygiene services has been provided in 8 municipal sites (Records, Main Site, Traffic, Landfill Site, MPCC, Pound, State House &amp; Manyano)and a monitoring reports has been developed</t>
  </si>
  <si>
    <t>10 Estates managed through leases&amp; rentals and inspection of Estate condition was done and a report has been developed for the following leases:
1. Vusuluntu Cooperative
2. Wendy CH Designs (PTY) LTD
3. Livuse Holdings (PTY) LTD
4. DTST Construction (PTY) LTD
5. Fefe Silhouettes (PTY) LTD
6. Innomac Designs
7.Ibtech Technologies
8.All Blacks
9.Home Affairs
10. Sugudhav Sewpersadh Alt</t>
  </si>
  <si>
    <t>5  Municipal Estates Managed through leases, rentals, renewals and inspection of estate conditions by June 2024</t>
  </si>
  <si>
    <t>2 signed lease agreements and sites inspected</t>
  </si>
  <si>
    <t>Records Management Workshops were conducted as follows:
Budget &amp; Treasury Office on the 20 September 2022 
Community Services on the  14 November 2022,
Technical Services  on the 22 November 2022, Corporate Services on the 21 February 2023, Development Planning on the 20 March 2023, MM's Office on the 05 June 2023, and filing reports have been developed.</t>
  </si>
  <si>
    <t>10 municipal sites were inspected and a report was developed, hazadous incidents were escalted to relavant directorates</t>
  </si>
  <si>
    <t xml:space="preserve">2 Wellness programmes and 3 healthy lifestyles were conducted as follows:
Quarter 1 One wellness program on mental health has been conducted on the 24th of August 2022. This session focused on stress management, anxiety, and coping with mental heallth issues. A Counselling Psychologist facilitated this session, on the 07 September soccer team participated in inter-departmental tournament held in Mt Frere . Quarter 2 Healthy Lifestyle programme was conducted on the 23rd November 2022 . Quarter 3 Health Promotion Programme was conducted on the 08th March 2023. Quarter 4 Healthy Lifestyle was conducted on the 31st May 2023.
</t>
  </si>
  <si>
    <t>Quarter 1 A total number of 25 sessions has been conducted on 11 female and 08 male employees, 14 follow ups, 3 home visits and 2 external referrals. Quarter 2 total of 23 sessions conducted to 6 female and 4 male employees with 4 new and 19 follow up sessionm&amp; 3 home visits. Quarter 3 total of 24 sessions conducted to 9 female and 7 male employees, 6 new and 18 follow up session and 7 home visits. Quarter 4 a total of 17 sessions conducted to 10 female and 7 male employees , 5 new and 12 follow up session and 5 home visits &amp; 7 external referrals.</t>
  </si>
  <si>
    <t xml:space="preserve">A memo dated 15 September 22 and leave balances were sent to directorates advising HOD's to realese employees to take leaves, and a leave report has been generated. </t>
  </si>
  <si>
    <t xml:space="preserve">Recruitment plan was developed and approved by Municipal manager.
22 incumbents were recruited as follows: Revenue Manager, Manager Marketing and Communications, Manager Public Participation, Director Technical Services, Artisan Electrical, Accountant Stores, Manager Enviromental Services, Manager Assets &amp; Stores, SCM Manager, Artisan Building &amp; Plumbing, Performance &amp; Risk Auditor, General Assistant Finance, HR Admin Officer, Sub- accountatnt Financial Reporting, 3x Refuse Collectors, Refuse Truck Operator, Admin Clerk Systems &amp; Website, Officer IGR, Data Capturer Projects, Finance Intern. </t>
  </si>
  <si>
    <t xml:space="preserve">22 job descriptions were evaluated by District Evaluation Committee </t>
  </si>
  <si>
    <t>3 positions migrated to Task Grade and 3 positions submitted to DJEC for evaluation  by June 2024</t>
  </si>
  <si>
    <t xml:space="preserve">3 positions submitted to DJEC for evaluation </t>
  </si>
  <si>
    <t>Job Evaluation Report</t>
  </si>
  <si>
    <t>WSP submitted to LGSETA on the 11th April 2023
16 Training Inteventions were implemented as follows: 
1.ODETDP for Director Corporate Services 
2.Local Labour Forum for LLF Members 
3.CPMD for 6 officials 
4.Cyber Security for ICT officiails 
5.Employment Equity Workshop for Labour Relations Officer and HRD &amp; Equity Officer 
6.Talent Management Seminar for Corporate Services Portfolio Head, Labour Relations Officer and HRD &amp; Equity Officer 
7.Rules of Orders for Councillors 
8. Performance Management for 4 Councillors
9.Advanced Project Management 
10.LLF Training
11.MPAC Training 
12.Advanced Project Management for ISD Officer and Manager Development Control 
13.Environmental Practice for 20 employees
14. Leadership Development for 12 councillors 
15. Construction Works for 25 unemployed youth
16. Anti-fraud and corruption training</t>
  </si>
  <si>
    <t>4 Employment Equity Committee Sittings for implementation of Employment Equity Plan were convened as follows: 
Quarter 1: 20th September 2022
Quarter 2: 12th December 2022
Quarter 3: 30th March 2023
Quarter 4: 27th June 2023</t>
  </si>
  <si>
    <t xml:space="preserve">2 workshops  conducted on employee relations on the 24 November 2022 and 24-25 May 2023 and 4 employee discipline reports developed in which one employee is alleged to have committed an act of misconduct. A disciplinary hearing sat on the 02 December 2022. </t>
  </si>
  <si>
    <t>Formal disciplinary hearings  commenced within 3 months  by June 2024</t>
  </si>
  <si>
    <t xml:space="preserve">Formal disciplinary hearings commenced within 3 months </t>
  </si>
  <si>
    <t xml:space="preserve">Attendance register and report
</t>
  </si>
  <si>
    <t xml:space="preserve">Formal disciplinary hearings  commenced within 3 months </t>
  </si>
  <si>
    <t>6 Local Labour Forum sittings convened as follows: 17 August 2022 ,19 October 2022, 17 February 2023, 24 March 2023, 29 March 2023, 12 June 2023.</t>
  </si>
  <si>
    <t xml:space="preserve"> 7 MPAC sittings have been coordinated as follows: 
4-5 August 2022 ,18-23 September 2022, 9-11 November 2022, 30 January - 01st February 2023, 4th May   &amp; 18 May 21-23 June 2023 and 3 MPAC project visits on the 7-8 September 2022  &amp; 22 March &amp; 5th April 2023 were conducted</t>
  </si>
  <si>
    <t>4 Rules, Ethics &amp; Members Interest Committee sittings have been coordinated  as follows:
19 July 2022 and 23 November 2022, 28th March 2023 &amp; 25th May 2023. 4 Public Participation &amp; Petitions committee sittings have been coordinated as follows:
 13 September 2022, 24 October 2022, 28th February 2023 &amp; 26th May 2023</t>
  </si>
  <si>
    <t>All 5 Standing Committees have been coordinated as follows:  18&amp;19 July 2022 and 18 October 2022, 16 January 2023 &amp; 6-7 February 2023, 18th April 2023 &amp; 20 May 2023</t>
  </si>
  <si>
    <t>18 Council sittings were coordinated as follows: 
9 Special Council sittings on the 30 August ,19 September &amp; 11 October 2022,12 January 2023, 10 February 2023, 23 February , 20 April 2023,17 May 2023, 8th June 2023 
9 Ordinary Council sittings on the 28 July 2022, 26 September 2022, 31 October 2022, 25 January 2023, 28 February 2023 , 30th March , 26th April , 30th May 2023 and 28th June 2023.</t>
  </si>
  <si>
    <t>4 Women Caucus sittings were  coordinated as follows: 5 July 2022, 28 November 2022 , 9 March 2023 &amp; 8 June 2023.
10 Council Study Groups sittings were coordinated  as follows: 19 July  2023&amp; 1-4 November 2022, 23-27 January 2023, 1-3 March , 29 March 2023, 25 April 2023,17-21 April, 29 May 2023 , 8 June 2023  &amp;  21 June 2023.</t>
  </si>
  <si>
    <t xml:space="preserve">Performance agreements for 2022/2023 financial year were signed by Managers and Officers
Individual Performance Evaluations for officers ( Annual 2021/2022) were coordinated
Performance Evaluations for Mid-Term 2022/2023 were conducted on the 21-22 February 2023 for Managers and on the 10-18 February 2023 for Officers and report was developed. </t>
  </si>
  <si>
    <t>100% of PoEs were submitted per KPA as per approved SDBIP for all quarters</t>
  </si>
  <si>
    <t>1 Policy and by-laws Management  Session has been cordinated on the 5-9 December 2022 and a report on policies and by-laws has been compiled with 33 policies, 4 by-laws, 2 strategies and 4 sector plans for adoption by council following Research on policies and by-laws to be reviewed &amp; conducted from the 26th to the 30th of September 2022.</t>
  </si>
  <si>
    <t>The Rules, Orders and Procedures of Council have been gazetted on the 20 April 2023</t>
  </si>
  <si>
    <t xml:space="preserve">50% of litigations by and against the municipality were reduced  by 7 out 14 litigations </t>
  </si>
  <si>
    <t>14 EPWP Participants were  Recruited as follows: Data Capturer x3, Waste  Management x5, Cleaning and Greening x3, Finance Clerk X1, Artisan and Engineering x1 and Scanning Administrator X1,  Participants  were monitored quarterly  and monitoring reports were developed.</t>
  </si>
  <si>
    <t xml:space="preserve">57 beneficiaries recruited for the following Learnerships: Construction Works (25), Leadership Development (12) and Environmental Practice (20)  
3 Learnerships Implemented as follows:
Construction Works (25), Leadership Development (12) and Environmental Practice (20) ,they all commenced on the 01st November 2022 for a period of 12 months, learnerships are monitored quarterly and monitoring reports were developed.
</t>
  </si>
  <si>
    <t>Revenue was collected through leases and rentals of municipal estates for the year 
R522 731.82</t>
  </si>
  <si>
    <t>R300 000,00 Revenue collected through leases and rentals of municipal estates by June 2024</t>
  </si>
  <si>
    <t>R250 000,00 Revenue collected through leases and rentals of municipal estates</t>
  </si>
  <si>
    <t>90% Auditor General findings for 2021/2022 were addressed</t>
  </si>
  <si>
    <t>Identified Risks are mitigated continuosly and we are sitting at 83%.  Risk registers and Risk Narrative reports are reviewed quarterly.  Audit Findings on Risk Registers are reviewed as and when need arises.</t>
  </si>
  <si>
    <t>Service providers' performance were monitored as follows: 1st quarter 12(Legal Services, Proof of Residence, Printing, Cleaning, Stationery, ICT Cellphones &amp; 3G cards, VPN line rentals &amp; Trainings),
 2nd quarter 7(LegalServices, Proof of Residence, Printing, Cleaning, Stationery, ICT Cellphones &amp; 3G cards, VPN line rentals &amp; Trainings).
3rd quarter 6(LegalServices, Cleaning, Stationery, ICT Cellphones &amp; 3G cards, VPN line rentals &amp; Trainings).
4th quarter 4(LegalServices,ICT Cellphones &amp; 3G cards, VPN line rentals &amp; Trainings).</t>
  </si>
  <si>
    <t>Cannabis consultation was conducted in 5 wards which are ward on the 16 August, ward 02 on the 17 August ,ward 07 on the 18 August, ward o8 on the 14 July and  ward 09 on the 24 August. Cannabis farmers were advise to form cannabis cooperative as this will assist them to source funding. Request for the appointment of service provider for facilitation of permits was done on the 10 October 2022 and sent to BTO on the 19 October 2022,  specification committee sat on the 22 November 2022, no appointment has been made. SLA was developed and the service provider to facilitate cannabis permits for farmers was apponted on 22 March 2023. Estsablishment of five cooperative and interlectual property registrarion is on progress and submission of five different seeds has been done awaiting results to be able to apply for permits.</t>
  </si>
  <si>
    <t>Land, Business Plan, Proposals, Database for SMMEs, LED Strategy, infrastructure, LUMS and SDF</t>
  </si>
  <si>
    <t xml:space="preserve">Condusive environment created for SMMEs to operate, Commercialised piggery farm and jobs created </t>
  </si>
  <si>
    <t>Economic hub proposal for funding has been developed with financial information and projected outputs. Engagement to source funding was done on the 1 October 2022 with DEDEAT, with DTI it was done on the 19 October 2022. Submission to solicit funding was done on the 31 May 2023 to DEDEAT and on the 26 June 2023 to DTI. Proposal for funding has been developed with financial projections needed by the project. Stakeholder engagement to source funding was done on the 19 October 2022. Submission of proposals to colicit funding was done on the 31 May 2023 at Maluti DEDEAT offices and on the 26 submission for proposals were done to DTI. Funding proposal has been developed with financial projections and the infrustructured needed by the project specified. Engagement to source funding was done on the 1 October 2022 with DEDEAT, with DTI it was done on the 19 October 2022. Submission to solicit funding was on the 31 May 2023 at Maluti DEDEAT offices and also on 26 June 2023 to DTI.</t>
  </si>
  <si>
    <t xml:space="preserve">Community consultation with project beneficiaries was conducted for Tabs New Creation was  on the 06 July 2022and for Ndikhoyo PTY(LTD) was conducted on  07 July 2022 at their operational sites or gardens ,  Concept document and Consultation report was developed and signed by both parties. Memo for procurement of seeds, seedlings,fertilizer and pesticides was done and deliverd  at Tabs New Creation on the16 January 2023 and at  Ndikhoyo PTY(LTD) on  the 23   January 2023 , Project visit and assessment of Tabs New Creation  was conducted on  20 January 2023,20 February 2023,06 March 2023,14 April 2023, 10 May 2023 and 20 June 2023, and Project visit and assessment was conducted on 10 April 2023, 16 May  2023,  and 19 June 2023,by LED Official  at Mkhomanzi village (ward 17), The purpose of the visit is to monitor the progress of the project and also the challenges. </t>
  </si>
  <si>
    <t>The program was developed where ward councillor or political head presided over the meeting. Registration was done in five wards,  namely ward 03(1 spaza shop was registered),ward ward 05, ward07( 2 spaza shops registered), ward 13, &amp; 14(5 spaza shops were registered),  and capacity building was done in nine wards namely: ward 01, ward 03, ward 07, ward 08, ward 14, ward 15, ward 6, ward 09 and ward 11 from the 12th, 14th, 19th, 21st and 27th of July 2022. Presentations were done by NLM, SEDA, EHP&amp; Disaster Management. Ward based forums were established and they consist of 6 members. Forums were given a mandate to make sure that spaza shops must be registerd to (CIPC).
The program was developed where ward councillor or political head presided over the meeting. Registration was done in five wards,  namely ward 13(2 spaza shops were registered),ward ward 12(1 spaza shop was registered), ward16(8 spaza shops were registered), ward 17(3 spaza shops were registered), &amp; 08( 2 spaza shops were registered),  and capacity building was done in five wards namely: ward 13, ward 16, ward 17, ward 18, ward 19, from the 18th  ,20th, 25th, 27st and 02th of November 2022. Presentations were done by NLM, SEDA, EHP&amp; Disaster Management. Ward based forums were established and they consist of 6 members. Forums were given a mandate to make sure that spaza shops must be registerd to (CIPC).  Spaza Shop Empowerment workshop have been conducted in 4 (Four) wards namely ward 01,ward 02 and ward 05.The formation of Spaza shop forums was done on between 29-30 May 2023 and 7-8 June 2023, 10 spaza shops and 01 general dealer have been registerd to CIPC.  The Something Cooking Primary Co-operative specification was submited to the Institution on the 19th of July-2022 (DP) after consultation with them on the whatsApp group created  for this purpose. The memo request was submitted to BTO  on the 12 August 2022  for processing and the advert was issued on the 08th of September-2022 and had a closing date of the 20th of September-2022. There has been no appointment so far. Recommendations for service provider was signed and returned to BTO on the 13 October 2022. We are currently awaiting for the appoinment of service provider for the supply and delivery of machinery and equipment. The service provider was appointed on the 11th of January 2023 and the Catering equipment was delivered on the 08th of February 2023,  the handing over was done on the 27 March 2023.  The information that has bewen recieve thus far is that some of the beneficiaries are working in Cape Town and some are working in Johannessburg and some have gone back to school. The Co-operative is currently stationed at Bonxa in the homestead of one of the beneficiaries. The problem that is faced is the voltage is not enough to operate the heavy duty stoves. An application is to be made to upgrade the electricity to three phase.  The  specification for training of local caterers  was submited to the Institution on the 19th of July-2022 (DP) after consultation with them on the whatsApp group created  for this purpose. The memo request was submitted to BTO  on the 12 August 2022  for processing and the advert was issued on the 08th of September-2022 and had a closing date of the 20th of September-2022. There has been no appointment so far. We are currently awaiting for the appoinment of service provider for the supply and delivery of machinery and equipment. The service provider for the provision of the training services was appointed on the 04th of November-2022 and the service level agreement was signed on the 24th of November-2022. The inseption meeting was held on the 24th of November-2022 where the Municipal environmenttal health inspector were present. The training of the 10 local caterers took place at the Municipal MPCC kitchen. The training will be completed on the 14th of December-2022 and local caterers will be issued with certificates. The service provider will prepare close out report with recommendation to be considered.   The 10 local caterers were trained in from the 25th of November-2023 to the 09th of December-2023 and the closeout report was done on the 12th of December-2023. The training certification was issued by the Hounarable Cllr Lubisi on the 28th of March-2023 at the Municipal Boardroom. Consultation with Ntabankulu wool growers association was done on the 1 July 2022 ,  Requisition for Tent, PA System, catering and  décor was done and submitted to finance on the 05 July 2022.  Service provider was appointed deliver on the 11 August 2022.  Region 24 wool growers congress  was held on 11 August 2022  at Zinyosini village in ward 02. The purpose of the congress was to promote wool production. Consultation with Ntabankulu Wool growers association was on the 19 October 2022 and on the 14 November 2022 at DRDAR offices. On the third quater consultation with Ntabankulu wool growers was  done on the 18 January 2023 and 15 February 2023 with the presence of BKB and Sinethember Mafama as stakeholders of wool growers. For the fourth quater was done on the 19 April 2023 at DRDAR offices with the presence of BKB as the stakeholder in wool production.</t>
  </si>
  <si>
    <t>Provided Starter Pack Vouchers to  19 (Ninenteen) Spaza Shops, capacity buidling to 4(Four) General Dealers,  Training of 10 Local Caterers and Provided 2(two) wool pressors to two wool growers associations and one burglar equipment to one association by June 2024.</t>
  </si>
  <si>
    <t xml:space="preserve">Q1. The Pondo festival concept document was developed on the 04th of July-2022 and approved will all the required signiture on the 27th of July-2022 and the memo requests were written and submitted to BTO for processing on 05th of August-2022. The first consultation meeting was held on 21st of July-2022 where the concept document was presented to the Lwandlolubomvu traditional council and the relevant stakeholders. Other preperatory meeting were held as follows (29th July-2022,25th August-2022,30th August-2022, 02nd September-2022 and the 07th of September-2022).The following build-up events were held as follows :
1. hiking to the gomo forest hiking trail on the 09th of September-2022 starting at 09:00 am and finished the trail at 11:08am. 
2.Horse racing event was held on the 09th of September-2022 and started at 14:00 and finished at 15:55.  
The Pondo festival main event was held on the 10th of September-2022 and started at 09:00am when the guest started arriving . The program proceeded smoothly with no hik-ups. There were local, provincial and national artist that were perfoming at the festival. Some of the artist came from as far as Botswana and some of the guest came from as far as Swaziland,Turkey and Switzerland. The were 6 chieftancy kingdoms that were hounered as guest . 
Q2.The Amanaci festival was held on the 02nd December-2022 and there was also a build-up event that was held on the 01st of December-2022. However the build up event that was also marking the World aids. The Tourism awareness campaign was held on the 09th March-2023 done by ECTPA after a request that was submitted to them on the 01st of February-2023. The following people were invited in the workshop (Hrose racing association,hawkers, local caterers , traditional councils crafter and artists and smme's). 
Q3.There B &amp;B development and support was provided to the B &amp;B by engaging them to apply for the Green Incentive programme  Grant that is issued by IDC to support the B &amp; B alleviate electricity problems. The grant seeks to provie for phase 1 where an audit will be done to the existing B&amp;B's as to how many solar panels,gysers and solar light. The application were submitted online on the 22nd of February-2023 and submitted physically to the IDC offices on the 24th of February-2023. An itenerary was developed to visit these B &amp;B for the filling of the application form and collection of supporting documents (Financial statements ect) 
Q4. An itenerary was been developed for visit of the three (3) Nofie b&amp;b, Mvelo b&amp;b and the Mfundisweni b&amp;b within the the jurisdiction of the Ntabankulu with the purpose of providing development support . The purpose of the visit was to provide support to the local b&amp;b in the form of assisting them applying for sola panel electricity installation from DTIC and also assist them in by facilitating registration with FADAS . Two tourism awareness campaigns hosted on the 30th June-2023. The workshops were done by the ECTPA  at the Municipal boardroom . The workshop was attended by .....people. </t>
  </si>
  <si>
    <t>The service provider for the development of the feasibility study and business proposal was appointed on the 12th of December-2023  and were introduces to the Amanci Traditional council on the 23rd of January-2023. The terms of reference  (SLA) was present to the Management and stakeholders on the 23rd of Jannauary-2023 . The First PSC meeting for presentation of the phase 1 of the feasibility study sat on the 02nd March-2023. The second and final PSC  for the presentation of the Final Feasibility Study report and Final business plan sat on the 28th of March-2023. The following stakeholders were invited (Amanci traditional counci,DRDAR,DWAFF, ANDM,SEDA, DEDEAT, DSRAC). 
DEDEAT was engaged for funding of the Ntabankulu dam developments (ablution facilities and parking) on the 28th of March-2023. They promised to assist us with the lobying of funds from the National DEDEAT after the Feasiblity study and business proposal have been adopted by council. The DTIC was engage with the for funding for the EIAS and the development of the Ntabankulu dam  on the 13th of February-2023 via email and telephonic conversation . Mr Grande the regional manager of DTIC in the Eastern cape directed us to the DTIC website for the forms for the EIAs 13th of March-2023.
The business plan was developed for the funding by DEDEAT and was submitted  on the 26 June 2023 to DALRRD</t>
  </si>
  <si>
    <t xml:space="preserve">The Capacity building was done on the 22th of September 2022 on a form of a workshop by the Department of Agriculture, Land Reform &amp; Rural Development (DALRRD), focusing on the following key areas: Land claims, land avalution, Business plan, Advertisment in 21 days notice. Board members and people of Gxwaleni welcomed this kind of workshop and they are hoping that NLM will invite more relavent departments. The Capacity building was done at  Venni village on the 29th of November 2022 on a form of a workshop by LED Office, focusing on formalising the entity. Board members were told to register the entity and finilise their constitution. Among other things that were raised by board members is the issue of a business man who is building cement bricks near the river and they pledge with the municipality to solve this issue.Board members were told about the importance of working together with the community. Board members were delighted to work with the municipality and they are hoping that this will help them to grow their entity. 
The capacity building for mining processes was convened on the 30 of March at Gxwalweni Great Place. The awarness started by reflecting on previous presentations made by DEDEAT  on Environmental aspects and by Land Reform on Land resolutions then the issuing of permit depends on environmental authorisations. 
The capacity building for mining processes was convened on the 19 April 2023 at Gxwalweni Great Place. The awarness started by reflecting on previous presentations made by DEDEAT  on Environmental aspects and by Land Reform on Land resolutions then the issuing of permit depends on environmental authorisations.                                                                                                                                      
Gxwaleni Quarry Mining: Monitoring and profiling was done on the 30th of March 2022. </t>
  </si>
  <si>
    <t xml:space="preserve"> 11 EPWP participants were appointed on the 31 March 2023. 1 was appointed on the 11 April 2023 and 1 appointed on the 25 April 2023.   13 EWP participants were monitored and was conducted on 28 April 2023,29 May 2023 and 26 June 2023 in form of meeting reporting the work that was done in their operational sites </t>
  </si>
  <si>
    <t xml:space="preserve">Women's Day on health issues ( pregnancy and depresion) facilitated on the 23 August 2022 in partnership with Woman's Council , sector depertments and NGO's,the purpose of the programme was  to educate and present available interventions for Ntabankulu Woman. The empowerement programme was held on  the 22 November 2022 at JJ Ntlabathi in ward 07, in partnership with Ntabankulu Women's Council, Women's Caucus, ANDM and Sector Departments, the purpose of the programme is to empower women and raise awareness on available interventionsz. 16 Days of Activism against voilence on women and children  and to present available interventions, was conducted on the 30 November 2022 at Tladi Village ward 14 in partnership with ANDM, Women's Caucus and Women Council.  Awareness programme on Women health issues facilitated  on the  29 May 2023, in paternership with the Dept of Education ( Local Office ) Dept of health and the Dept of Social Development to raise awareness on issues affecting women and also provide health related services .  </t>
  </si>
  <si>
    <t xml:space="preserve">Consultation meeting  with  Amaqhawesizwe disabled project facilitated on the 11 July 2022 to develop specification of the support to be provided , procurement request for One sewing industrial machine facilitated and submitted to finance for processing on the 25th July 2022,  Sewing machine was advertised on the 08th August 2022 and closed on the 18th August 2022.  appointment was done on the 3rd October 2022. Sewing industrial machine was delivered and distributed on the 19 October 2022. The monitoring of Amaqhaw' esizwe was done on the 28 October 2022 to check effectiveness of project, active members of the project and challenges of the project, the poject has currently employed 6 Females and 9 Males(15 in total).Procurement request for woodworkin equipment was facilitated on the 15th February 2023, it was the advertised on the 07 March 2023 and advert closed on the 14 March 2023. The tagert is  achieved because the service provider appointed  and the  delivery to the beneficiaries was made .Mornitoring of Amaqhawesizwe Disabled Project was facilitated on the 19 April 2023, 24 May 2023 and 29 June 2023 to monitor  and check the effectiveness of the project and adress the challeges encountered.    </t>
  </si>
  <si>
    <t>Consultation with the identified beneficiaries facilitated in preperation for the procurement of support material  and a specification for the 19 OVC's  has been developed . The request for procurement of academic support was submitted to BTO on the 25 July 2022 and the service provider was appointed on the 28 November 2022. Uniform and stationery delivered on the 13 December 2022.  Distribution was mad to all identified bebeficiaries .Learning performance of 19 identified OVCs was monitored. The learners were assesed based on their school attendance, accomplished assesments in class and their performance on those assessments.</t>
  </si>
  <si>
    <t>R104 500.00</t>
  </si>
  <si>
    <t>Consultation with beneficiaries  on the 08 July 2022 to develop specification was facilitated. In light of the above, procurement request was faciliated and submitted to finance on the 16 July 2022 for Sibanye project and 25 July 2022 for Luncedo projects. The former was advertised on the 13 September 2022, closed on the 20 September 2022 and the latter on the 12 September 2022, closed on the 20 September 2022  and the appointment  for Sibanye not yet appointed  and  Luncedo appointed on the 30 September 2022 respectively.    The target has not  been achieved because of delays informed by procurement processes. Delivery and distribution to Luncedo Elderly was done on the 17 October 2022 and monitoring was done on the 28 October 2022 to check plantation of the seedlings and plantation has began. Sibanye Project no appointment has been made to date (Baking Equipment). Appointment of servive provider for the supply of baking equipment was facilitated  and the equipment was delivered  and handed over to Sibanye elderly project on the 22 March 2023 at Mbangweni Village ( Ward 10) by Delopment Planning Portfolio Head, the equipment delivered was Industrial Bread slicer, Bread cretes and Baking trolley to assit the project to grow. Mornitoring of Luncedo Elderly Project was facilitated on the 18 April 2023, 24 May 2023 and 22 June 2023 to monitor  and check the effectiveness of the project and adress the challeges encountered.  Monitoring for Sibanye Elderly Project was facilitated on the 12 April 2023, 29 May 2023 and  05 June 2023</t>
  </si>
  <si>
    <t xml:space="preserve"> Procurement request was then facilitated and submitted to finance  on the 18 July 2022,  advertised on the  13 September 2022 and closed on the 20th September 2022. The service provider was appointed on the 10th November 2022,  seedlings were delivered on the 28 November 2022 and distributed to beneficiaries on the 29 November 2022. The World AIDS was conducted on the 02 December 2022 at Magombeni Great Place .Procuremenet request of seedlings ( Spinach, Cabbage,Carrot,Tomatoes ) for HIV&amp;AIDS support groups faciliitated on the 16th of February 2023, the requst was advertised on the 9th  March 2023 and it closed on the 17th  March 2023 for 09 HIV&amp; AIDS support groups .The service provider was appointed for the delivery of seedling  and they were distributed  to all wards  on the 23 May 2023.Monitoring  of HIV/AIDS support groups facilitated on the 26 April 2023, 31 May 2023 , 27 June 2023. Seedligs were distributed to the following wards on the 27 June 2023 and the purpose of support is  to ensure healthy lifestyle of people living with HIV and to contribute on the reduction of defaulters.   </t>
  </si>
  <si>
    <t>Apply in Time campaingn facilitated from July - December 2022, 369 students from 12 high schools of Ntabankulu were assisted with applications to different Institutions of Higher Learning. Requisition for Eyethu Wood Cooperative was submitted to finance on the 22nd August 2022.  Advertised on the 13 September 2022 and closed on the 20 September 2022.  proposals submitted by service provers were above the available budget.  The project was re-advertised on the 31 October 2022 and Closed on the 08 November 2022, operational material  was delivered on the 22 March 2023 and the material was handed over to the beneficiaries on the 23 March 2023 and appointment of service provider is expected by 15 December 2022.Achievers Awards hosted on the 24th Febraury 2023 in Partnership with the Dept of Education to award excellence and motivate leaners and schools who have the outsatanding perfomance . The Municipality has managed to provide academic supprt in a form  laptops for  top achievers and dummy cheques to  schools with outstanding perfomance.The event graced by the presence of Deputy Minister of Mineral Resoaurces &amp; Energy.</t>
  </si>
  <si>
    <t>Youth Council Structure inducted</t>
  </si>
  <si>
    <t>Terms of reference were developed for Living My Dream facilitator. Procurement of facilitator was facilitated and submitted to finance on the 14 July 2022.  Advertised on the 02 September 2022, only two service providers responded and as such procurement processes could not proceed hence the target could not be achieved. The procurement has been taken back for re-advert and no appointment has been made yet.</t>
  </si>
  <si>
    <t>Collected database on local youth talent in all wards and Monitor implementation of SLA by June 2024</t>
  </si>
  <si>
    <t>1.The Local Communicator's Forum was conducted on the 21 July 2022 at Ntabankulu town hall where government departments were presenting programmes that were planned in the first quarter and the municipality was to assist in publishing them.2. Local Communicator's Forum was convened on the 9 November 2022 where the municipality and government departments were aligning calendar of events..Local communicators forum was conducted on the 23 March 2023 wherein rate payers visited internal streets, traffic department, and traffic circle uptown. Ratepayers raised concerns about the state of the circle and were happy with the progress on sites under construtction mentioned above. Rate payers also visited areas with sewer spillage and raised concerns about the health hazard posed by the spillage. 2.Communication  action plan was reviewed on the 29 March 2023 in Ntabankulu Town Hall. Stakeholders present in the meeting were as follows: Councillors, CDW's, ANDM, Sector Departments, GCIS, and Ward Committees. The review produced a draft communication Action Plan for 2023/24 financial year.1. The local comunicators forum meeting was facilitated on the 14th June 2023 at MPCC whereby stakeholders such as sector departments,CDWs, business people and community at large was part of the engagement session towards building a better place to live in through better service delivery, safety precautions and economic viable town. 2. The council resolution of final action plan was taken by the council on the 28th May 2023 during ordinal council meeting at Ntabankulu town hall.</t>
  </si>
  <si>
    <t>Requisition was facilitated and submitted to finance for the following:  8 SA Flags and 8 Municipal flags on the 08 August 2022, appointment was done on the 13 September 2022 and delivery was on the 30 September 2022.  Requisition was facilitated and submitted to finance for 2 banner walls, 3 pull up banners, 2 pop up banners   on the 19 July 2022, appointment 11 August 2022 and delivery was the 30 September 2022.  Requisition for 4 table clothes was facilitated and submitted to finance on the 19 July 2022, appointment was on the 24 August 2022 and delivery was 30 September 2022.  Requisition for photoshoot and printing of official photos was facilitated and submitted on the 05 August 2022, photoshoot was done on the 30 November 2022 and printing of official photos and delivery was done by 06 December 2022. On the 1st February 2023 service provider for diaries and calendars of Councilors and Senior Management was appointed, and were delivered  on the 31st of March 2023.On the 19th May 2023 the service provider was appointed.2. Two cameras with stands were delivered on the 20th of June 2023</t>
  </si>
  <si>
    <t>Stakeholder engagement between NLM and traditional leader was held successful at Magombeni great place regards to land invasion on the 15 September 2022. Stakeholder engagement between NLM and Council of Churches was conducted on the 11 November 2022 the purpose of the session were to engage on complaints that were raised by the SACC as they said they do not receive much assistance from  the municipality. Stakeholder engagement between NLM and business forum was conducted on the 11 November 2022 the purpose of the session was to respond to issues that were raised by the forum, such as not recieving 30% of business and late payments by the municipality Stakeholder engagement with business people( Ncedo taxi association executive) was conducted on the 31 March 2023 to discuss progress at Manyano site that is meant for ranking of Ncedo Taxi Association. Technical Services gave an update about preparations at Manyano and the contractor apointed was to be introduced on the same day. 4.stakeholder engagement was held on the 15-18 May 2023 at Zinyosini SSS where digital training for students</t>
  </si>
  <si>
    <t>R265 000.00</t>
  </si>
  <si>
    <t>The consultation for all five traditional councils have been conducted according to the following dates: Amanci on the 12 August 2022 they requested building material , Lwandlolubomvu(office equipment) on the 14 September 2022, Ntlenzi on the 17 August 2022 they would like maintain their traditional house, Xesibe on the 06 September 2022 they requested building material and Amacwerha on the 15 September 2022 they requested fencing material. Amanci Traditional Council building material was delivered on the 18 November 2022 as per their support plans and Xesibe Traditional council appointment of service provider for building material is expected by 15 December 2022.upply and delivery of office equipment to Lwandlolubomvu traditional council was done on the 31 January 2023. 2. Supply and delivery of buliding material for Amacwerha tradional council was done on the 06 February 2023, and 3. Xesibe traditional council building material was delivered on the 01 February 2023.Delivery and distribution of building material to Ntlenzi traditional council was done on the 14 April 2023 and monitoring was done on the 21st June 2023.              2.Amacwerha traditional council was monitored on the 04th May 2023 , Amanci  traditional council 10th  May 2023 and Lwandlolubomvu 19th May 2023 and Xesibe was monitored on the 21 st June 2023</t>
  </si>
  <si>
    <t>R180 000.00</t>
  </si>
  <si>
    <t>The Ntabankulu local municipality has conducted Talk to your councillor program on the 26-30 Sepember 2022 at local radio station. On the 02 September 2022 Ikhwezi published Ex mine workers story.  The Ntabankulu local municipality has conducted Talk to your councillor program on the 03-07 October 2022 at local radio station.Ikhwezi publishers published story of Ntabankulu Agricultural College establishment on the 07 April 2023. 2.  Pondo News advertised Did you know info graphics about Electricity on the 14th April 2023. 3 Pondo news published Did you know info graphics about Ntabankulu Agricultural Collage on the 28 April 2023. 4. On the 12 May 2023 Pondo news published poverty alleviation story  5. On the 19th May 2023 Pondoland times published story of Digital Literacy training that was held at Zinyosini SSS. 6.  East Griqualand Post published Mayoral visit story where Honorable Mayor visited ward19 Mfundisweni to address community about construstion of bridge.7. Confirmatio letter  of live broadcast of SOMA that was on the 08 June 2023 from Alfred Nzo community radio.Radio live coverage for Achievers Awards was facilitated on the 24 February 2023, 2. Ikhwezi publishers published story of operating material for Eyethu Wood Cooperative on the 24 March 2023. 3. Pondo news print media published  Ntabankulu Achievers Awards on the 3rd March 2023. 4. Pondo news published mayoral visit story at Sipetu Hospital on the 31 March 2023. 5. Pondoland Times print media published Mayoral oversight visit at Sipetu hospital on the 31 March 2023.Ikhwezi publishers published story of Ntabankulu Agricultural College establishment on the 07 April 2023. 2.  Pondo News advertised Did you know info graphics about Electricity on the 14th April 2023. 3 Pondo news published Did you know info graphics about Ntabankulu Agricultural Collage on the 28 April 2023. 4. On the 12 May 2023 Pondo news published poverty alleviation story  5. On the 19th May 2023 Pondoland times published story of Digital Literacy training that was held at Zinyosini SSS. 6.  East Griqualand Post published Mayoral visit story where Honorable Mayor visited ward19 Mfundisweni to address community about construstion of bridge.7. Confirmatio letter  of live broadcast of SOMA that was on the 08 June 2023 from Alfred Nzo community radio.</t>
  </si>
  <si>
    <t>Ntabankulu Kwakhanya Newsletter 28th edition has been printed and distributed to relevant stakeholders on the 26 September 2022. The 29th edition was printed and distributed on the 10th January 2023. Kwakhanya Ntabankulu news 30th edition was printed and delivered on the 31 March 2023.  1500  copies of 31st Newsletter buletin was delivered on the 29th June 2023</t>
  </si>
  <si>
    <t>The following events have been suported by communications unit through branding:SOD turning on the 18 July 2022 at Cedarville pre-school site in ward 14, Handingover of Silindini communicy hall on the 18 July 2022, Women's day on health issues on the 23 August 2022, Mental health program on the 24 August 2022, National book week event on the 30 August 2022, NYDA training  on the 05 September 2022, Pondo Cultural Festival on the 10 September 2022, African Traditional Medicine Day on the 16 September 2022, Ordinary Council on the 26 September 2022 and Counciling and HIV &amp; AIDS services on the 05 August 2022. The following events have been suported by communications unit through branding:  17 October 2022 Handing over of Seedlings to Luncedo Project, 19 October 2022 Hand over of Sewing Machine to Amaqhaw'esizwe Project, 26 October 2022 Hand over of access road Silindini to Zinyosini, 27 October 2022 DRDAR MEC visit to ward 14, 27 October 2022 Hand over of access road Ngqina to Sidakeni, 08 November 2022 Mayoral Imbizo in ward 5, Municipal Outreach programs were branded from 15-18 November 2022.1.Mayoral visit at Mbangweni Women's sewing project. 2. Handing over of Habhu access road contractor. 3. Handing over of seedlings and fertiliser in Ndlantaka ward 15. 4. Handing over of seedlings and fertilizer in ward 17. 5. Council meeting on the 28 February 2023. 6. Achievers awards on the 24 February 2023 at Mvomvo lodge.19 April 2023 Handing over of wood work machinery to Amaqhawesizwe project. 2.community engagement at Mfundisweni on the 16 May 2023. 3. because branding was provided for the following events:1. 19 April 2023 Handing over of wood work machinery to Amaqhawesizwe project. 2.community engagement at Mfundisweni on the 16 May 2023  4.Breakfast Engagement with property owners on the 31 May 2023,</t>
  </si>
  <si>
    <t>On the 17th August 2022, memo request service provider was submitted to BTO for an advertisement of competent service provider to develop Silindini Precinct Plan (Ward 4) and review Tabankulu  Precinct Plan (Erf 87). It has been transpired that the department had a change memo request. The resubmissions were made on the 26th of August 2022.
However, the target was not achieved  due to two pending objections that the Municipality has recieved during the procurement of service provider.</t>
  </si>
  <si>
    <t>The Municipality and Masakhane Project Managers entered into a Lease Agreement on the 01st of November 2018 for a development of erf 254. Due to delays caused by the non-availability of municipal Title Deed, the registration of Notarial Lease Agreement. The signed Addendum to Service Level Agreement will rectify phases, timelines and milestones in order to be aligned with Phase 2 of the project which was deemed to commenced on the 14th of March 2022 to March 2023.
The Spatial Planning and Human Settlements Unit and Masakhane Project Managers held a meeting on the 15th of November 2022 with regard the progress of two erven namely 254 and 87. The working schedule for demolishing on Erf 254 was submitted on the 15th of November 2022.
The Senior Management set in a meeting with the service provider for the presentation of the progress to-date on the 15th of February 2023. The service provider has secured 70% in terms of marketing the upcoming commercial and petrol filling station.
The Ayazama Family Trust appointed Button and O'Connor for subdivision of Portion of Erf 87 and the subdivision was approved by the Chief Surveyor General. The project was not implemented as per the agreed timeframes, milestones and activities.</t>
  </si>
  <si>
    <t>494 Beneficiaries captured on the National Housing Needs Register Portal as per the First Quarter target. 
The total number of captured housing beneficiaries for Mid-Term combined with First Quarter is 524.
The Spatial Planning and Human Settlements has captured 284 (Ward 1) Housing Beneficiaries on the National Housing Needs Register System for Third Quarter 2022/2023.
280 Beneficiaries captured on the National Housing Needs Register Portal as per the Fourth Quarter target. 
The Spatial Planning and Human Settlements Unit have captured 1088 for Annual and the target was not achieved .</t>
  </si>
  <si>
    <t xml:space="preserve">The Nande 23 Projects was appointed on the 10th of November 2022 and expected to deliver within the 14 Days after the acceptance of the appointment letter. The Marking of Hawker Stalls has started on the 22nd of November 2022 and completed on the 28 November 2022.
On the 1st of March 2023 Developtment Planning and Community Service Directorate in conjunction with Ntabankulu Hawkers Associations held a meeting with regards the physical allocation of informal traders on marked hawker stalls. There were challenges that were raised in the meeting which included the following, the licensing of existing hawkers, cleanliness and contravention of municipal by-laws and poor consultation to the beneficiaries. Therefore, it was resolved that the Development Planning Directorate must host a meeting that involve hawkers' representatives and hawkers to be allocated on Informal Hawker Stalls and the meeting was held on the 10th of March 2023. Hawkers were allocated into their respective stalls on the 29 March 2023.
On the 5th of May 2023, the routine site visit was done in order to ensure that hawkers will be able to apply for business licences to Business Licensing Office. The project has been embedded by challenges as some of hawkers were refusing to leave their stands. Currently there were conflicts between pedestrains, motor vehicles and hawkers as marked stalls are close located within side walking ways.
</t>
  </si>
  <si>
    <t>Marking of 50  Informal trading market stalls and Provision of support material to 30  hawkers in the CBD  by June 2024</t>
  </si>
  <si>
    <t xml:space="preserve">The Ntabankulu LM appointed Vena Geomatics Inc on the 30th of January 2023 for Amendment of General Plans within the Urban Sphere (Tabankulu, Extension 1). The inception meeting was held on the 09th of March 2023. Both parties signed Service Level Agreement. The service provider submitted a progress report on the 15th of March 2023 and the project is being executed as per the signed SLA.
The Vena Gematics Land Surveyors has submitted a statutory application for amendment of General Plan for Extension 1 on the 16th of June 2023. The exemption letter will be signed by Municipal Manager accompanied by endorsed draft general plan for GP Ext 1.
The service provider was appointed on 11 January 2023 and it was therefore impossible to achieve Q1 &amp; Q2 target.  </t>
  </si>
  <si>
    <t xml:space="preserve">First quarter and Second quarter Seven building plans for erven 93x2 ,503, 375, 126, 1113 and 40 were submitted, one approval for erf 93 was issued, five referals for erven 93, 503, 375, 126 and 40 were issued. Third quarter Four building plans for Mfula Cellphone tower, Bonxa Cellphone tower, Erven 419 and 308 were submitted, Four referals and one approval were issued. Fourth quarter Seven Building plans for erven 62,265,256,257,258,259 and Gxwaleni telecommunications mast were submitted, Erven 308 and 1124 were resubmitted and acknowledged, four approvals for erven 308,1124,265 and Gxwaleni telecommunication mast were issued.  </t>
  </si>
  <si>
    <t>First quarter and Second quarter 20 inspections conducted, Ten were conducted at Bomvini 300 for erven 12,06,303,316,293,94,141,151,150,156 and seven at Ntabankulu 147 for ervens 237,234,226,222, 215, 178x2, Sipetu, urban area and Cedarville Pre School and all were recommended for approval and happy letters issued to Ntabankulu 147 Project. specification for inspection books was developed and inspection books were delivered on the 12 December 2022 according to the specification. Third quarter Ten Inspections conducted for ervens 126x4,178x2,Mazeni Poultry x2 and Cedaville Pre School x2. Fourth quarter 12 Inspections Conducted for Ervens 259,178x3,Cidervile Pre-school x 2,Mazeni Ablutions x2,Bomvini 300 for Erven 6,7,86 &amp;149.</t>
  </si>
  <si>
    <t xml:space="preserve">17 Happy letters issued for Ntabankulu 147 Project for erven 200,202,204,205,206,207,208,213,215,222,223,225,226,229,234,237 and 243. 1 Occupancy Certificate for Sipetu. Seven Ocupancy certificates issued to,Mr Price,Ali Supermarket,Jerusalem Brothers,JK Fashions,Wow Bafana,Asma Fashions,Ntabankulu Fruit and Veg. Two occupancy certificates isued to Power save and Top Market.24 Happy letters issued to bomvini 300 housing Project. The department has issued 41 Happy letters and 10 Occupancy certificates as at end of June 2023.  </t>
  </si>
  <si>
    <t xml:space="preserve">Awareness campaign on Building regulations and by laws was conducted on 15 September 2022 and 30 November 2022 to Rate payers and Business people. Awareness campaign was conducted on 17 February 2023 to relevant stakeholders (Rate Payers &amp; Business People) on Building Regulations and by-laws. 1 Awareness conducted to 471 residents. Awareness campaign on Building Regulations and by laws was conducted to Rate Payers &amp; Business Peopleon 04 May 2023 </t>
  </si>
  <si>
    <t>The advertisement of Pre School was made three times without appointment of the service provider first it was taken back to advert because of wrong calculations of functionality. It was also readvertised because of the wrong CIDB. The last advert closed on 19 September and is now waiting for bid committees to finalise the appointment. The service provider was appointed on the 21st October 2022 and was handed over to the community on the 25th October 2022, the project steering committee was established. Construction of Pre School is at surface bed level.  Construction of Cedarville Pre School could not be completed due to rainy weather and the Contractor had financial issues where they had to stop working because of inability to pay the employees and unavailability of material on site. Contractor is still on site and has not completed electricity works and the snag was issued to contractor to attend so that practical complition can be issued and snags have not been attended too. 1. Request for Procurement of service provider for construction of Zamokuhle Pre-School was submitted to BTO. The specification committee sat and the project was advertised in the local newspaper and closed on 28 June 2023.There is no appointment yet as the project is awaiting sitting of bid committees            2.Retension for cedarville Pre School could not be released as the Service provider is still on site and has not completed the works.</t>
  </si>
  <si>
    <t>R814 500.00</t>
  </si>
  <si>
    <t>R195 500.00</t>
  </si>
  <si>
    <t>An inspection was conducted on the 13 September 2022 to formal businesses in the CBD as to do check compliance in term of business license and the importance of applying for the municipal trading license. 10 businesses have been inspected, two have no business licenses as they have recently started operating and 08 have business licenses even though some have expired and 02 have not yet registered for business license. Businesses were advised to visit the business licensing office for further enquiries in order to apply for a business license and for renewals to those that have expired nosiness licenses. No Applications have been received so far from the inspected businesses.  An awareness was conducted on the 21 September 2022 to informal businesses in the CBD as to do awareness on the compliance of business license and the space in which a hawker operates in around town. Most of the hawkers in town are not allocated as per the Town Planning standards, they operate in spaces that a person feels comfortable in using. One the major challenge is that a person does not consult with the municipality in terms of space/stand allocation and most of the hawkers do not have business/trading licenses. 
Hawkers were advised to visit the business licensing office and town planning office for further enquiries to apply for a business license, renewals of business licenses and space/stand allocation. No Applications have been received so far. 5 Trading licenses have been issued to formal businesses and were approved by Building Control, Town Planning and Municipal Health Services. 11 business licenses issued to formal businesses and 5 issued to informal businesses. 
3 New Applications for business licenses were received, 11 renewals for business licenses were received for the fourth quarter. 
5 business licenses have been approved by Town Planning, Building Control and MHS for the fourth quarter.
The other 9 that are outstanding are still awaiting approving by MHS.</t>
  </si>
  <si>
    <t>R45 607.00  was generated through building plans and business licencing applications for Midterm. R28 060.09 was generated through building plans and business licenses for the Third Quarter. R14 321.97 was generated through building plans and business applications/renewals for the Fourth Quarter.</t>
  </si>
  <si>
    <t xml:space="preserve">The Directorate had one Auditor General finding and its 100% reduced where Auditor General identified differences between figures on listings of site inspections and listings for capturing of housing beneficiaries in the Human Settlement HSS System.   
The finding has been resolved, all listings for all site inspections have been coordinated and developed and the listings captured in the Human Settlement HSS System have been reported quartely.  
Audit Action Plan was developed.The directorate had three findings by Auditor General and they are all in progress. Directorate findings have been reduced to 63%
The directorate had 3  Auditor general findings in 2021/2022 financial year. The findings are reduced to 63% by the end of fouth quarter. </t>
  </si>
  <si>
    <t>The directorate had identified 42( forty two risks to be mitigated. The directorate had 75 actions to be implemented and managed to implement 48 actions that makes the achievement of 64%.
The directorate had identified 42( forty two risks to be mitigated. The directorate had 75 actions to be implemented and managed to implement 48 actions that makes the achievement of 66%.
The department has 42 actions, planned actions 78, implemented actions 65 and 38 risks were reduced, which gives a total percentage of 90%</t>
  </si>
  <si>
    <t>Performance agreements for 2022.2023 financial year for Managers and Officers were signed. The performance evaluation for officers was conducted on the 02 December 2022.
Performance assessments were not concluded for all officers due to conficting work demands and availability of the officers. 
The performance evaluations of officers for annual 2021/2022 and mid term 2022/2023 were conducted on the 12 January 2023 for Communivations and SPU Officers, 21 February 2023 for Development Control Officer and 
Midyear Performanced evaluations for Managers was conducted on the 21st February 2023 at Imvomvo Country Lodge. Manager Spatial Planning and Human Settlements was absent on the day of the assessments.</t>
  </si>
  <si>
    <t xml:space="preserve">There were no appointments  done for the firstquarter and no monitoring.  Three Service Providers were monitored for the second quarter one service provider could not sign in time the monitoring report and send it back and agree on the issues of monitoring.  therefore the target was not achieved.  Service providers constructing Cedarville Pre School and Mazeni Poultry House were monitored for Third Quarter. 
Vena Geomatics was appointed on the 30th of January 2023 for implementation of Amendment of General Plan within Ntabankulu Central business. The inception meeting set on the 9th March 2023. The service provider submitted a report on the 15th March 2023. </t>
  </si>
  <si>
    <t>Construction 4km of Ndlantaka Access Road and Bridge (Tshona to Jonase) in ward 15 by June 2024</t>
  </si>
  <si>
    <t xml:space="preserve">Construction 4km access road and bridge completed  
</t>
  </si>
  <si>
    <t>Signed monthly progress report with photos, and cashflows</t>
  </si>
  <si>
    <t>Developing business plan for Ntabankulu revitilization by June 2024</t>
  </si>
  <si>
    <t>Facilitate issuing of task order to PSP, Approve draft  business plan and approved final business plan.</t>
  </si>
  <si>
    <t xml:space="preserve">Facilitate issuing of task order to PSP. Approved draft business plan </t>
  </si>
  <si>
    <t>Signed Task Order, Approved Draft business plan.</t>
  </si>
  <si>
    <t>Approved final business plan.</t>
  </si>
  <si>
    <t>Final business plan.</t>
  </si>
  <si>
    <t>Signed Task Order to PSP, Approved draft and final business plan.</t>
  </si>
  <si>
    <t>The Construction of 2,2km Mzwakazi Access Road and bridge in ward 9 by June 2024</t>
  </si>
  <si>
    <t>Facilitate procurement of contractor, planning and design, monitor up to completion</t>
  </si>
  <si>
    <t>Facilitate procurement of contractor and site hand over.</t>
  </si>
  <si>
    <t>Appointment Letter and site handover register.</t>
  </si>
  <si>
    <t>Site establishment and 2.2km roadbed complete.</t>
  </si>
  <si>
    <t>Practical completion certificate</t>
  </si>
  <si>
    <t>Planning of  8,5 km Zwelitsha to Town Access Road in ward 10 by June 2024</t>
  </si>
  <si>
    <t>Facilitate issuing of task order to PSP, Approved design report, advert and site briefing register</t>
  </si>
  <si>
    <t xml:space="preserve">Facilitate issuing of task order to PSP. Approve designs. </t>
  </si>
  <si>
    <t>Facilitate procurement of contractor. Site Briefing</t>
  </si>
  <si>
    <t>Advert and site briefing register</t>
  </si>
  <si>
    <t>Signed Task Order, Approved design report, advert and site briefing register. Advert and site briefing register</t>
  </si>
  <si>
    <t>Planning of 9,9km Gxwaleni to Maliwa Access Road in ward 18 by June 2024</t>
  </si>
  <si>
    <t>Planning of  7,5km Mnceba to Ntshamanzi Access Road in ward 13 by June 2024</t>
  </si>
  <si>
    <t>Installation of Electrification Infrastructure for 212 extentions &amp; infills in various wards by June 2024</t>
  </si>
  <si>
    <t>Excavating, pole planting of 106 and   Installation of electrification infrastructure for 50 households</t>
  </si>
  <si>
    <t>Installation of 24 Solar powered LED Street Lights in Ntabankulu CBD in ward 10 by June 2024</t>
  </si>
  <si>
    <t>Construction of 44 foundations on the Bomvini 88 project in ward 8&amp;9  by June 2024</t>
  </si>
  <si>
    <t>Site handover register and Signed monthly progress report</t>
  </si>
  <si>
    <t>Construction of 43 foundations on the Bomvini 86 project in ward 8&amp;9  by June 2024</t>
  </si>
  <si>
    <t xml:space="preserve">Construction of 43 foundations </t>
  </si>
  <si>
    <t>Construction of 46 foundations on the Ngqane 93 project in ward 16  by June 2024</t>
  </si>
  <si>
    <t xml:space="preserve">Construction of 46 foundations </t>
  </si>
  <si>
    <t xml:space="preserve">Construction of 38 foundations </t>
  </si>
  <si>
    <t xml:space="preserve">Construction of 25 foundations </t>
  </si>
  <si>
    <t>Completion of
 Lwandlo'lubomvu
 MPCC in ward 05
 by june 2024</t>
  </si>
  <si>
    <t>Monitor completion of the entire fascility</t>
  </si>
  <si>
    <t>no target</t>
  </si>
  <si>
    <t>Construction of Bomvini 32 Housing units  in Ward 08 villages by June 2024</t>
  </si>
  <si>
    <t>Monitor completion of the entire 32 households.</t>
  </si>
  <si>
    <t>Construction of Zamukulungisa Pre School Pre-School Ward 01 by June 2024</t>
  </si>
  <si>
    <t>Signed monthly progress report with photos, programme and cashflows
Completion Certificate</t>
  </si>
  <si>
    <t>Rehabilitation of 6,5km  Dambeni access road in ward 8 by  June 2024</t>
  </si>
  <si>
    <t>Rehabilitation of 4,5 km  Ndakeni access road in ward 6 by June 2024</t>
  </si>
  <si>
    <t>Rehabilitation of 4km  Mbhongweni to Ndlantaka access road in ward 17 by  June 2024</t>
  </si>
  <si>
    <t>Rehabilitation of 8km Zanokhanyo Access Road in ward 18 by June 2024</t>
  </si>
  <si>
    <t xml:space="preserve">Facilitate the issuing of task order to PSP &amp; Contractor. Approved design report, Monitor maintenance works up to completion </t>
  </si>
  <si>
    <t>Facilitate the issuing of task order to PSP &amp; Contractor. Approved design report</t>
  </si>
  <si>
    <t>Signed Task Orders for PSP and contractor, Approved design report.</t>
  </si>
  <si>
    <t>Site Handover. Site establishment and roadbed preparation for the entire road complete.</t>
  </si>
  <si>
    <t>Site handover register. Signed monthly progress report with programme, photos and cashflows</t>
  </si>
  <si>
    <t>Signed Task Orders for PSP and contractor, Approved design report. Site handover register. Signed monthly progress report with programme, photos and cashflows</t>
  </si>
  <si>
    <t>Rehabilitation of 5,2km Ndlantaka to Ngqwashu Access Road in ward 15 by June 2024</t>
  </si>
  <si>
    <t>Rehabilitation of 5km Ntsinyane to Siqithini Access Road in ward 06 by June 2024</t>
  </si>
  <si>
    <t>Rehabilitation 5,5km of Dedelo Access Road in ward 17 by June 2024</t>
  </si>
  <si>
    <t>Rehabilitation of 4km Xakani  to Nyathi Access Road in ward 08 by June 2024</t>
  </si>
  <si>
    <t>Rehabilitation of 5 km Ncama Access Road in ward 11 by June 2024</t>
  </si>
  <si>
    <t>Rehabilitation of 30m Ngwemnyama Bridge in Ward 13 by June 2024</t>
  </si>
  <si>
    <t xml:space="preserve">Maintanance of Community halls ,pre- schools and bridges </t>
  </si>
  <si>
    <t xml:space="preserve">MOU between DPW&amp;I and Ntabankulu Local Municipality </t>
  </si>
  <si>
    <t>4 completed moduler bridges</t>
  </si>
  <si>
    <t>Facilitate procurement of service provider and monitoring perfomance of service provider(s)</t>
  </si>
  <si>
    <t xml:space="preserve">1.  Recruitment of EPWP beneficiaries.               
2. Report on EPWP projects.                          
 </t>
  </si>
  <si>
    <t>60% prioritised and budgeted for positions fillled
Organisational Structure Review consultations conducted</t>
  </si>
  <si>
    <t>Recruitment Report and Appointment letters
Recommendation Report and Attendance Registers</t>
  </si>
  <si>
    <r>
      <rPr>
        <b/>
        <sz val="11"/>
        <rFont val="Arial"/>
        <family val="2"/>
      </rPr>
      <t>R15 000 000</t>
    </r>
    <r>
      <rPr>
        <sz val="11"/>
        <rFont val="Arial"/>
        <family val="2"/>
      </rPr>
      <t xml:space="preserve"> collected on own  revenue by 31 March 2024.</t>
    </r>
  </si>
  <si>
    <r>
      <rPr>
        <b/>
        <sz val="11"/>
        <rFont val="Arial"/>
        <family val="2"/>
      </rPr>
      <t xml:space="preserve">R20 000 000 </t>
    </r>
    <r>
      <rPr>
        <sz val="11"/>
        <rFont val="Arial"/>
        <family val="2"/>
      </rPr>
      <t>collected on own  revenue by 30 June 2024</t>
    </r>
  </si>
  <si>
    <r>
      <t xml:space="preserve">Q1:
1.  The Cash and Cash, Information, Grants Reports, and Budget vs Expenditure Table were developed and submitted  for inclusion on the GRAP compliant </t>
    </r>
    <r>
      <rPr>
        <b/>
        <sz val="11"/>
        <rFont val="Arial"/>
        <family val="2"/>
      </rPr>
      <t>2021/22 Annual Financial Statement</t>
    </r>
    <r>
      <rPr>
        <sz val="11"/>
        <rFont val="Arial"/>
        <family val="2"/>
      </rPr>
      <t xml:space="preserve"> to the Auditor General,  Provincial and National Treasury by 31 August 2022.
Q2:
1.  The Cash and Cash, Information, Grants Reports, and Budget vs Expenditure Table were developed and submitted  for inclusion on the GRAP compliant 2021/22 Adjusted Annual Financial Statement to the Auditor General,  Provincial and National Treasury by 31 August 2022.
Q3
Received the developed process plan 
Q4
1.  The Cash and Cash, Information, Grants Reports, and Budget vs Expenditure Table were developed and submitted  for inclusion on the GRAP compliant 2021/22 Nine Months Financial Statement to the Auditor General,  Provincial and National Treasury by 31 August 2022</t>
    </r>
  </si>
  <si>
    <r>
      <t xml:space="preserve">Q1 - Q4
1. The twelve monthly MFMA  section </t>
    </r>
    <r>
      <rPr>
        <b/>
        <sz val="11"/>
        <rFont val="Arial"/>
        <family val="2"/>
      </rPr>
      <t>71,52d</t>
    </r>
    <r>
      <rPr>
        <sz val="11"/>
        <rFont val="Arial"/>
        <family val="2"/>
      </rPr>
      <t xml:space="preserve"> and C-Schedule reports were prepared and submitted to the office of the MM by the 10th working day  of each month. 
2.  The Cash and Cash Information, Budget vs Actual and Grants Information was reviewed and  and submitted for the First, Second, Third and Fourth quarter MFMA S72 report for submission to the CFO
</t>
    </r>
  </si>
  <si>
    <r>
      <t xml:space="preserve">1.Three monthly MFMA  section </t>
    </r>
    <r>
      <rPr>
        <b/>
        <sz val="11"/>
        <rFont val="Arial"/>
        <family val="2"/>
      </rPr>
      <t>71</t>
    </r>
    <r>
      <rPr>
        <sz val="11"/>
        <rFont val="Arial"/>
        <family val="2"/>
      </rPr>
      <t xml:space="preserve"> and C-Schedule reports prepared and submitted to the office of the MM by the 10th working day  of each month. 
2. </t>
    </r>
    <r>
      <rPr>
        <b/>
        <sz val="11"/>
        <rFont val="Arial"/>
        <family val="2"/>
      </rPr>
      <t xml:space="preserve">Section 72 report including section 66 </t>
    </r>
    <r>
      <rPr>
        <sz val="11"/>
        <rFont val="Arial"/>
        <family val="2"/>
      </rPr>
      <t xml:space="preserve">prepared and submitted to Council and Treasury 
</t>
    </r>
  </si>
  <si>
    <r>
      <t xml:space="preserve">1.Three monthly MFMA  section </t>
    </r>
    <r>
      <rPr>
        <b/>
        <sz val="11"/>
        <rFont val="Arial"/>
        <family val="2"/>
      </rPr>
      <t>71</t>
    </r>
    <r>
      <rPr>
        <sz val="11"/>
        <rFont val="Arial"/>
        <family val="2"/>
      </rPr>
      <t xml:space="preserve"> and C-Schedule reports prepared and submitted to the office of the MM by the 10th working day  of each month. 
2. Third quarter MFMA </t>
    </r>
    <r>
      <rPr>
        <b/>
        <sz val="11"/>
        <rFont val="Arial"/>
        <family val="2"/>
      </rPr>
      <t xml:space="preserve">Section 52(d) report including section 66 </t>
    </r>
    <r>
      <rPr>
        <sz val="11"/>
        <rFont val="Arial"/>
        <family val="2"/>
      </rPr>
      <t xml:space="preserve">prepared and submitted to Council and Treasury 
</t>
    </r>
  </si>
  <si>
    <t xml:space="preserve">FINANCIAL MANAGEMENT SERVICES DEPARTMENT  FINAL SDBIP 2023/2024 </t>
  </si>
  <si>
    <t xml:space="preserve">Gravel Wearing course layer of 5.7km and rehabilitation of bridge completed </t>
  </si>
  <si>
    <t>Monthly Progress Reports
Completion certificate</t>
  </si>
  <si>
    <t>Gravel Wearing course layer of 7.4km completed</t>
  </si>
  <si>
    <t xml:space="preserve">Storm water control facilities 7.4km completed and project handed over.
</t>
  </si>
  <si>
    <t xml:space="preserve">Construction of the 7km access road completed  
</t>
  </si>
  <si>
    <t xml:space="preserve">Close out report
</t>
  </si>
  <si>
    <t>Signed Task Order, Approved design report</t>
  </si>
  <si>
    <t xml:space="preserve">Facilitate procurement of contractor. Site Briefing </t>
  </si>
  <si>
    <t>Excavating, pole planting of 106 and   Installation of electrification infrastructure for 162 households</t>
  </si>
  <si>
    <t>Monthly Progress Reports</t>
  </si>
  <si>
    <t>Construction of 44 foundation</t>
  </si>
  <si>
    <t>Construction of 38 foundations on the Ngqane 77 in ward 9 villages  by June 2024</t>
  </si>
  <si>
    <t>Construction of 25 foundations on the bonxa 50 in Ward 1 villages by June 2024</t>
  </si>
  <si>
    <t>Construction of 25 foundations on the bonxa 50  in Ward 4 villages  by June 2024</t>
  </si>
  <si>
    <t>Construction of 25 foundations on the bonxa 50  in Ward 14 villages  by June 2025</t>
  </si>
  <si>
    <t>Facilitate procurement of contractor</t>
  </si>
  <si>
    <t>Tender Advert</t>
  </si>
  <si>
    <t>Complete construction of foundations</t>
  </si>
  <si>
    <t xml:space="preserve">Signed monthly progress report with programme, photos, cashflows </t>
  </si>
  <si>
    <t xml:space="preserve">Maintenance plan submitted to Council </t>
  </si>
  <si>
    <t xml:space="preserve">Maintenance Plan 
Council Resolution </t>
  </si>
  <si>
    <t>Council resolution extract
Maintenance Plan</t>
  </si>
  <si>
    <t xml:space="preserve">Construction of stormwater facilities, and completion of the entire project </t>
  </si>
  <si>
    <t>Signed monthly progress report with photos, practical completion certificate.</t>
  </si>
  <si>
    <t>Facilitate the issuing of task order to PSP &amp; Contractor. Approve design report</t>
  </si>
  <si>
    <t>Site Handover. Site establishment and construction of bridge base/foundation complete</t>
  </si>
  <si>
    <r>
      <t>Patching 20m</t>
    </r>
    <r>
      <rPr>
        <vertAlign val="superscript"/>
        <sz val="12"/>
        <color rgb="FFFF0000"/>
        <rFont val="Arial"/>
        <family val="2"/>
      </rPr>
      <t>2</t>
    </r>
    <r>
      <rPr>
        <sz val="12"/>
        <color rgb="FFFF0000"/>
        <rFont val="Arial"/>
        <family val="2"/>
      </rPr>
      <t xml:space="preserve"> of pothole in urban area by June 2024 </t>
    </r>
  </si>
  <si>
    <r>
      <t>Patching of  5m</t>
    </r>
    <r>
      <rPr>
        <vertAlign val="superscript"/>
        <sz val="12"/>
        <color rgb="FFFF0000"/>
        <rFont val="Arial"/>
        <family val="2"/>
      </rPr>
      <t>2</t>
    </r>
    <r>
      <rPr>
        <sz val="12"/>
        <color rgb="FFFF0000"/>
        <rFont val="Arial"/>
        <family val="2"/>
      </rPr>
      <t xml:space="preserve">  of potholes in the urban area complete</t>
    </r>
  </si>
  <si>
    <t xml:space="preserve">Maintenance of 48 streetlights to be completed </t>
  </si>
  <si>
    <t>Facilitate procurement of maintenance material for Ludeke and KwaNtuli Community Hall.
Commmence with maintenance works on both halls</t>
  </si>
  <si>
    <t>Mothly maintenance report with photos</t>
  </si>
  <si>
    <t>Complete maintenance of Ludeke and Kwantuli community hall</t>
  </si>
  <si>
    <t xml:space="preserve">Provision of water and sanitation to Welisizwe modular Bridge Programme (in Mfundisweni ward 19
Ntsingana ward 3, Egxeni ward 12 &amp; Dambeni ward 8)
 </t>
  </si>
  <si>
    <t>Supply 10 000L of water and service 5 chemical ablutions per site all 3 Welisizwe Bridges Projects</t>
  </si>
  <si>
    <t xml:space="preserve">Water Delivery Note. Servicing report of the chemical mobile toilets </t>
  </si>
  <si>
    <t>Signed consolidated monthly reports</t>
  </si>
  <si>
    <t xml:space="preserve">Maintainance of:
ERF 85,
Llibrary &amp; registry, 
Landfill site, 
MPCC, and 
Ntabankulu sports field </t>
  </si>
  <si>
    <t xml:space="preserve">Maintainance of:
ERF 85, 
Library &amp; registry, 
Landfill site,
MPCC, and
Craft centre </t>
  </si>
  <si>
    <t>85% expenditure</t>
  </si>
  <si>
    <t>Monthly employment expenditure reports and proof of submission to CoGTA</t>
  </si>
  <si>
    <t xml:space="preserve">Gap analysis of 3 policies conducted
</t>
  </si>
  <si>
    <t xml:space="preserve">3 Draft Policies
Gap analysis report </t>
  </si>
  <si>
    <t xml:space="preserve">3 Final Policies &amp; Three Year Capital Plan presented to Council
</t>
  </si>
  <si>
    <t>TECHNICAL SERVICES DEPARTMENT  SDBIP TURNAROUND  2023/2024</t>
  </si>
  <si>
    <t>IA Comments</t>
  </si>
  <si>
    <r>
      <rPr>
        <b/>
        <sz val="11"/>
        <rFont val="Arial"/>
        <family val="2"/>
      </rPr>
      <t>Annual Target</t>
    </r>
    <r>
      <rPr>
        <sz val="11"/>
        <rFont val="Arial"/>
        <family val="2"/>
      </rPr>
      <t xml:space="preserve">
The annual target does not align to the indicator output is outdated, please update.
</t>
    </r>
    <r>
      <rPr>
        <b/>
        <sz val="11"/>
        <rFont val="Arial"/>
        <family val="2"/>
      </rPr>
      <t>Quarter 4 Target</t>
    </r>
    <r>
      <rPr>
        <sz val="11"/>
        <rFont val="Arial"/>
        <family val="2"/>
      </rPr>
      <t xml:space="preserve">
The Target talks to the preparation and adoption of the 2024/2025 Original budget by 31 May 2023, please updated to 31 May 2024.
</t>
    </r>
    <r>
      <rPr>
        <b/>
        <sz val="11"/>
        <rFont val="Arial"/>
        <family val="2"/>
      </rPr>
      <t>Quarter 4 POE</t>
    </r>
    <r>
      <rPr>
        <sz val="11"/>
        <rFont val="Arial"/>
        <family val="2"/>
      </rPr>
      <t xml:space="preserve">
Please update the POE to 2024/2025 Original Budget.</t>
    </r>
  </si>
  <si>
    <r>
      <rPr>
        <b/>
        <sz val="11"/>
        <rFont val="Arial"/>
        <family val="2"/>
      </rPr>
      <t>Baseline</t>
    </r>
    <r>
      <rPr>
        <sz val="11"/>
        <rFont val="Arial"/>
        <family val="2"/>
      </rPr>
      <t xml:space="preserve">
Please update the Baseline to talk to the 2022/2023 Audited Annual Report as recommended by Auditor General.
</t>
    </r>
    <r>
      <rPr>
        <b/>
        <sz val="11"/>
        <rFont val="Arial"/>
        <family val="2"/>
      </rPr>
      <t>Annual Target</t>
    </r>
    <r>
      <rPr>
        <sz val="11"/>
        <rFont val="Arial"/>
        <family val="2"/>
      </rPr>
      <t xml:space="preserve">
Annual target may have been erronously removed, please update it.</t>
    </r>
  </si>
  <si>
    <r>
      <rPr>
        <b/>
        <sz val="11"/>
        <rFont val="Arial"/>
        <family val="2"/>
      </rPr>
      <t>Consolidated Changes Document</t>
    </r>
    <r>
      <rPr>
        <sz val="11"/>
        <rFont val="Arial"/>
        <family val="2"/>
      </rPr>
      <t xml:space="preserve">
The indicators (input, output and outcome) in the template for consolidated changes for this target are incorrect and relate to the reporting on deviations and irregular expenditure.</t>
    </r>
  </si>
  <si>
    <r>
      <rPr>
        <b/>
        <sz val="11"/>
        <rFont val="Arial"/>
        <family val="2"/>
      </rPr>
      <t>Quarter 4 Target</t>
    </r>
    <r>
      <rPr>
        <sz val="11"/>
        <rFont val="Arial"/>
        <family val="2"/>
      </rPr>
      <t xml:space="preserve">
Please update the quarter 4 target to talk to 30 June 2024.</t>
    </r>
  </si>
  <si>
    <r>
      <rPr>
        <b/>
        <sz val="11"/>
        <rFont val="Arial"/>
        <family val="2"/>
      </rPr>
      <t>Quarter 4 Target and POE</t>
    </r>
    <r>
      <rPr>
        <sz val="11"/>
        <rFont val="Arial"/>
        <family val="2"/>
      </rPr>
      <t xml:space="preserve">
The quarter 4 target talks to the performing of physical verification of moveable assets however there is no POE for the verification, please update.
Furthermore the quarter 3 and 4 targets do not include verification for immovable assets, please update to ensure compliance with GRAP Standards and produce a GRAP Compliant Fixed Asset Register.</t>
    </r>
  </si>
  <si>
    <r>
      <rPr>
        <b/>
        <sz val="11"/>
        <rFont val="Arial"/>
        <family val="2"/>
      </rPr>
      <t>IDP Strategies</t>
    </r>
    <r>
      <rPr>
        <sz val="11"/>
        <rFont val="Arial"/>
        <family val="2"/>
      </rPr>
      <t xml:space="preserve">
Please update the IDP strategy.</t>
    </r>
  </si>
  <si>
    <r>
      <rPr>
        <b/>
        <sz val="11"/>
        <rFont val="Arial"/>
        <family val="2"/>
      </rPr>
      <t>Quarter 3 and 4 POE</t>
    </r>
    <r>
      <rPr>
        <sz val="11"/>
        <rFont val="Arial"/>
        <family val="2"/>
      </rPr>
      <t xml:space="preserve">
Please add the proof of submission for C-scheule reports to MMs office in the quarter 3 and 4 POE.</t>
    </r>
  </si>
  <si>
    <r>
      <rPr>
        <b/>
        <sz val="11"/>
        <rFont val="Arial"/>
        <family val="2"/>
      </rPr>
      <t>Quarter 4 Target</t>
    </r>
    <r>
      <rPr>
        <sz val="11"/>
        <rFont val="Arial"/>
        <family val="2"/>
      </rPr>
      <t xml:space="preserve">
Please include the conduction of Supply Chain Day in the Annual Target.</t>
    </r>
  </si>
  <si>
    <r>
      <rPr>
        <b/>
        <sz val="11"/>
        <rFont val="Arial"/>
        <family val="2"/>
      </rPr>
      <t>Baseline and Annual Target</t>
    </r>
    <r>
      <rPr>
        <sz val="11"/>
        <rFont val="Arial"/>
        <family val="2"/>
      </rPr>
      <t xml:space="preserve">
The annual target and the baseline relate to the signing of contracts and evaluations. Please revise.</t>
    </r>
  </si>
  <si>
    <r>
      <rPr>
        <b/>
        <sz val="11"/>
        <rFont val="Arial"/>
        <family val="2"/>
      </rPr>
      <t>Baseline</t>
    </r>
    <r>
      <rPr>
        <sz val="11"/>
        <rFont val="Arial"/>
        <family val="2"/>
      </rPr>
      <t xml:space="preserve">
Please update the Baselines for all the targets to talk to the 2022/2023 Audited Annual Report as per the recommendations of AGSA.</t>
    </r>
  </si>
  <si>
    <r>
      <rPr>
        <b/>
        <sz val="11"/>
        <rFont val="Arial"/>
        <family val="2"/>
      </rPr>
      <t>Baseline</t>
    </r>
    <r>
      <rPr>
        <sz val="11"/>
        <rFont val="Arial"/>
        <family val="2"/>
      </rPr>
      <t xml:space="preserve">
Please update the Baselines for all the targets to talk to the 2022/2023 Audited Annual Report as per the recommendations of AGSA.
</t>
    </r>
    <r>
      <rPr>
        <b/>
        <sz val="11"/>
        <rFont val="Arial"/>
        <family val="2"/>
      </rPr>
      <t>Quarter 4 POE</t>
    </r>
    <r>
      <rPr>
        <sz val="11"/>
        <rFont val="Arial"/>
        <family val="2"/>
      </rPr>
      <t xml:space="preserve">
Please add the appointment letter to the quarter 4 POE.</t>
    </r>
  </si>
  <si>
    <r>
      <rPr>
        <b/>
        <sz val="11"/>
        <rFont val="Arial"/>
        <family val="2"/>
      </rPr>
      <t>Baseline</t>
    </r>
    <r>
      <rPr>
        <sz val="11"/>
        <rFont val="Arial"/>
        <family val="2"/>
      </rPr>
      <t xml:space="preserve">
Please update the Baselines for all the targets to talk to the 2022/2023 Audited Annual Report as per the recommendations of AGSA.
</t>
    </r>
    <r>
      <rPr>
        <b/>
        <sz val="11"/>
        <rFont val="Arial"/>
        <family val="2"/>
      </rPr>
      <t xml:space="preserve">
Quarter 3 and 4 POE 
</t>
    </r>
    <r>
      <rPr>
        <sz val="11"/>
        <rFont val="Arial"/>
        <family val="2"/>
      </rPr>
      <t>Please add the attendance registers to the Quarter 3 and 4 POE</t>
    </r>
  </si>
  <si>
    <t xml:space="preserve"> </t>
  </si>
  <si>
    <r>
      <rPr>
        <b/>
        <sz val="11"/>
        <rFont val="Arial"/>
        <family val="2"/>
      </rPr>
      <t>Baseline</t>
    </r>
    <r>
      <rPr>
        <sz val="11"/>
        <rFont val="Arial"/>
        <family val="2"/>
      </rPr>
      <t xml:space="preserve">
Please update the Baselines for all the targets to talk to the 2022/2023 Audited Annual Report as per the recommendations of AGSA.
</t>
    </r>
    <r>
      <rPr>
        <b/>
        <sz val="11"/>
        <rFont val="Arial"/>
        <family val="2"/>
      </rPr>
      <t xml:space="preserve">
Quarter 3 and 4 POE</t>
    </r>
    <r>
      <rPr>
        <sz val="11"/>
        <rFont val="Arial"/>
        <family val="2"/>
      </rPr>
      <t xml:space="preserve">
Management should reconsider removing the notice from the POE. How will stakeholders be invited or notified of the event?</t>
    </r>
  </si>
  <si>
    <r>
      <rPr>
        <b/>
        <sz val="11"/>
        <rFont val="Arial"/>
        <family val="2"/>
      </rPr>
      <t>Baseline</t>
    </r>
    <r>
      <rPr>
        <sz val="11"/>
        <rFont val="Arial"/>
        <family val="2"/>
      </rPr>
      <t xml:space="preserve">
Please update the Baselines for all the targets to talk to the 2022/2023 Audited Annual Report as per the recommendations of AGSA.
</t>
    </r>
    <r>
      <rPr>
        <b/>
        <sz val="11"/>
        <rFont val="Arial"/>
        <family val="2"/>
      </rPr>
      <t xml:space="preserve">Annual Target vs Output </t>
    </r>
    <r>
      <rPr>
        <sz val="11"/>
        <rFont val="Arial"/>
        <family val="2"/>
      </rPr>
      <t xml:space="preserve">
The output talks to enforcement of 4 law integrated programmes while the annual target talks to the enforcement of 6 programmes.
</t>
    </r>
    <r>
      <rPr>
        <b/>
        <sz val="11"/>
        <rFont val="Arial"/>
        <family val="2"/>
      </rPr>
      <t xml:space="preserve">
Annual Target vs Quarterly Targets
</t>
    </r>
    <r>
      <rPr>
        <sz val="11"/>
        <rFont val="Arial"/>
        <family val="2"/>
      </rPr>
      <t>The annual target talks to the enforcment of 6 programmes however the quarterly targets amount to 16 by-laws, please revise by either updating the annual target or using the same approach as first and second quarter.</t>
    </r>
  </si>
  <si>
    <r>
      <rPr>
        <b/>
        <sz val="11"/>
        <rFont val="Arial"/>
        <family val="2"/>
      </rPr>
      <t>Baseline</t>
    </r>
    <r>
      <rPr>
        <sz val="11"/>
        <rFont val="Arial"/>
        <family val="2"/>
      </rPr>
      <t xml:space="preserve">
Please update the Baselines for all the targets to talk to the 2022/2023 Audited Annual Report as per the recommendations of AGSA.
</t>
    </r>
    <r>
      <rPr>
        <b/>
        <sz val="11"/>
        <rFont val="Arial"/>
        <family val="2"/>
      </rPr>
      <t xml:space="preserve">Annual Target vs Output 
</t>
    </r>
    <r>
      <rPr>
        <sz val="11"/>
        <rFont val="Arial"/>
        <family val="2"/>
      </rPr>
      <t>The output talks to four community participation programs while the annual target talks to five.</t>
    </r>
  </si>
  <si>
    <r>
      <rPr>
        <b/>
        <sz val="11"/>
        <rFont val="Arial"/>
        <family val="2"/>
      </rPr>
      <t>Baseline</t>
    </r>
    <r>
      <rPr>
        <sz val="11"/>
        <rFont val="Arial"/>
        <family val="2"/>
      </rPr>
      <t xml:space="preserve">
Please update the Baselines for all the targets to talk to the 2022/2023 Audited Annual Report as per the recommendations of AGSA.
</t>
    </r>
    <r>
      <rPr>
        <b/>
        <sz val="11"/>
        <rFont val="Arial"/>
        <family val="2"/>
      </rPr>
      <t>Indicator Output</t>
    </r>
    <r>
      <rPr>
        <sz val="11"/>
        <rFont val="Arial"/>
        <family val="2"/>
      </rPr>
      <t xml:space="preserve">
The indicator output does incorporate the 2024/2025 Strategic, Fraud and Community Services Operational Risk register. Please update.</t>
    </r>
  </si>
  <si>
    <r>
      <rPr>
        <b/>
        <sz val="11"/>
        <rFont val="Arial"/>
        <family val="2"/>
      </rPr>
      <t>Baseline</t>
    </r>
    <r>
      <rPr>
        <sz val="11"/>
        <rFont val="Arial"/>
        <family val="2"/>
      </rPr>
      <t xml:space="preserve">
Please update the Baselines for all the targets to talk to the 2022/2023 Audited Annual Report as per the recommendations of AGSA.
</t>
    </r>
    <r>
      <rPr>
        <b/>
        <sz val="11"/>
        <rFont val="Arial"/>
        <family val="2"/>
      </rPr>
      <t xml:space="preserve">Annual Target
</t>
    </r>
    <r>
      <rPr>
        <sz val="11"/>
        <rFont val="Arial"/>
        <family val="2"/>
      </rPr>
      <t>Please update the annual target to talk to the 2023/2024 Signed performance agreements,  2022/2023 annual evaluations and 2023/2024 mid-term evaluations. Furthermore, please update the annual target to include the 2023/2024 third quarter evaluations targeted for in quarter 4.</t>
    </r>
  </si>
  <si>
    <r>
      <rPr>
        <b/>
        <sz val="11"/>
        <rFont val="Arial"/>
        <family val="2"/>
      </rPr>
      <t>Key Performance Area</t>
    </r>
    <r>
      <rPr>
        <sz val="11"/>
        <rFont val="Arial"/>
        <family val="2"/>
      </rPr>
      <t xml:space="preserve">
Please add the Key Performance Area to the target.</t>
    </r>
  </si>
  <si>
    <r>
      <rPr>
        <b/>
        <sz val="11"/>
        <rFont val="Arial"/>
        <family val="2"/>
      </rPr>
      <t>Objective no.</t>
    </r>
    <r>
      <rPr>
        <sz val="11"/>
        <rFont val="Arial"/>
        <family val="2"/>
      </rPr>
      <t xml:space="preserve">
Please add the objective number for the target.</t>
    </r>
  </si>
  <si>
    <r>
      <rPr>
        <b/>
        <sz val="11"/>
        <rFont val="Arial"/>
        <family val="2"/>
      </rPr>
      <t>Consolidated Changes Document</t>
    </r>
    <r>
      <rPr>
        <sz val="11"/>
        <rFont val="Arial"/>
        <family val="2"/>
      </rPr>
      <t xml:space="preserve">
The POE; Recommendation Report and Attendance Registers have been added to the quarter 3 POE in the SDBIP but were not udpated in the Consolidated Changes Document.</t>
    </r>
  </si>
  <si>
    <r>
      <rPr>
        <b/>
        <sz val="11"/>
        <rFont val="Arial"/>
        <family val="2"/>
      </rPr>
      <t>Consolidated Changes Document</t>
    </r>
    <r>
      <rPr>
        <sz val="11"/>
        <rFont val="Arial"/>
        <family val="2"/>
      </rPr>
      <t xml:space="preserve">
The POE in the quarter 3 and 4 targets has been updated however the changes have not been captured in the Consolidated Changes Document.</t>
    </r>
  </si>
  <si>
    <r>
      <rPr>
        <b/>
        <sz val="11"/>
        <rFont val="Arial"/>
        <family val="2"/>
      </rPr>
      <t>Annual Target</t>
    </r>
    <r>
      <rPr>
        <sz val="11"/>
        <rFont val="Arial"/>
        <family val="2"/>
      </rPr>
      <t xml:space="preserve">
Please update the annual target to talk to 30 June 2024.</t>
    </r>
  </si>
  <si>
    <r>
      <rPr>
        <b/>
        <sz val="11"/>
        <rFont val="Arial"/>
        <family val="2"/>
      </rPr>
      <t>Quarter 4 Target</t>
    </r>
    <r>
      <rPr>
        <sz val="11"/>
        <rFont val="Arial"/>
        <family val="2"/>
      </rPr>
      <t xml:space="preserve">
Please revise the quarter 4 target to talk evaluations for managers and officers for 3rd quarter 2023/2024.</t>
    </r>
  </si>
  <si>
    <r>
      <rPr>
        <b/>
        <sz val="12"/>
        <rFont val="Arial"/>
        <family val="2"/>
      </rPr>
      <t>Consolidated Changes Document</t>
    </r>
    <r>
      <rPr>
        <sz val="12"/>
        <rFont val="Arial"/>
        <family val="2"/>
      </rPr>
      <t xml:space="preserve">
The quarter 3 and quarter 4 targets have been updated in the turnaround SDBIP however the changes have not been captured in the consolidated changes document.</t>
    </r>
  </si>
  <si>
    <r>
      <rPr>
        <b/>
        <sz val="12"/>
        <rFont val="Arial"/>
        <family val="2"/>
      </rPr>
      <t>Consolidated Changes Document</t>
    </r>
    <r>
      <rPr>
        <sz val="12"/>
        <rFont val="Arial"/>
        <family val="2"/>
      </rPr>
      <t xml:space="preserve">
The target has been added in the turnaround SDBIP but has not been included in the consolidated changes document.</t>
    </r>
  </si>
  <si>
    <r>
      <rPr>
        <b/>
        <sz val="12"/>
        <rFont val="Arial"/>
        <family val="2"/>
      </rPr>
      <t>Consolidated Changes Document</t>
    </r>
    <r>
      <rPr>
        <sz val="12"/>
        <rFont val="Arial"/>
        <family val="2"/>
      </rPr>
      <t xml:space="preserve">
The quarter 3 has been updated in  the turnaround SDBIP however the changes have not been captured in the consolidated changes document.</t>
    </r>
  </si>
  <si>
    <r>
      <rPr>
        <b/>
        <sz val="12"/>
        <rFont val="Arial"/>
        <family val="2"/>
      </rPr>
      <t>Quarter 4 POE</t>
    </r>
    <r>
      <rPr>
        <sz val="12"/>
        <rFont val="Arial"/>
        <family val="2"/>
      </rPr>
      <t xml:space="preserve">
The final completion certificate has been removed from the quarter 4 POE, please update.</t>
    </r>
  </si>
  <si>
    <r>
      <rPr>
        <b/>
        <sz val="12"/>
        <rFont val="Arial"/>
        <family val="2"/>
      </rPr>
      <t>Baseline</t>
    </r>
    <r>
      <rPr>
        <sz val="12"/>
        <rFont val="Arial"/>
        <family val="2"/>
      </rPr>
      <t xml:space="preserve">
Please update the Baseline to talk to the 2022/2023 Audited Annual Report as recommended by Auditor General.
</t>
    </r>
    <r>
      <rPr>
        <b/>
        <sz val="12"/>
        <rFont val="Arial"/>
        <family val="2"/>
      </rPr>
      <t>Indicator output and annual target</t>
    </r>
    <r>
      <rPr>
        <sz val="12"/>
        <rFont val="Arial"/>
        <family val="2"/>
      </rPr>
      <t xml:space="preserve">
The indicator output does not align to the annual target as the ouput talks to 429 infills while the annual target talks to 212.
</t>
    </r>
    <r>
      <rPr>
        <b/>
        <sz val="12"/>
        <rFont val="Arial"/>
        <family val="2"/>
      </rPr>
      <t>Consolidated Changes Document</t>
    </r>
    <r>
      <rPr>
        <sz val="12"/>
        <rFont val="Arial"/>
        <family val="2"/>
      </rPr>
      <t xml:space="preserve">
The quarter 4 target in the turnaround SDBIP does not align to the quarter 4 target in the Consolidated Changes Document.</t>
    </r>
  </si>
  <si>
    <r>
      <t xml:space="preserve">Baseline
</t>
    </r>
    <r>
      <rPr>
        <sz val="12"/>
        <rFont val="Arial"/>
        <family val="2"/>
      </rPr>
      <t>Please update the Baseline to talk to the 2022/2023 Audited Annual Report as recommended by Auditor General.</t>
    </r>
    <r>
      <rPr>
        <b/>
        <sz val="12"/>
        <rFont val="Arial"/>
        <family val="2"/>
      </rPr>
      <t xml:space="preserve">
Consolidated Changes Document
</t>
    </r>
    <r>
      <rPr>
        <sz val="12"/>
        <rFont val="Arial"/>
        <family val="2"/>
      </rPr>
      <t xml:space="preserve">The annual and quarter 3 target have been updated in the turnaround SDBIP however the changes not captured in the consolidated changes document.
</t>
    </r>
    <r>
      <rPr>
        <b/>
        <sz val="12"/>
        <rFont val="Arial"/>
        <family val="2"/>
      </rPr>
      <t>Annual Target vs Quarterly targets</t>
    </r>
    <r>
      <rPr>
        <sz val="12"/>
        <rFont val="Arial"/>
        <family val="2"/>
      </rPr>
      <t xml:space="preserve">
The annual target is not achievable during the quarters as the quarterly targets talk to the installation of 12 streetlights while the annual target talks to 24.</t>
    </r>
  </si>
  <si>
    <r>
      <rPr>
        <b/>
        <sz val="12"/>
        <rFont val="Arial"/>
        <family val="2"/>
      </rPr>
      <t>Consolidated Changes Document</t>
    </r>
    <r>
      <rPr>
        <sz val="12"/>
        <rFont val="Arial"/>
        <family val="2"/>
      </rPr>
      <t xml:space="preserve">
The annual and quarterly targets have been updated in the turnaround SDBIP however the changes not captured in the consolidated changes document.</t>
    </r>
  </si>
  <si>
    <r>
      <rPr>
        <b/>
        <sz val="12"/>
        <rFont val="Arial"/>
        <family val="2"/>
      </rPr>
      <t>Consolidated Changes Document</t>
    </r>
    <r>
      <rPr>
        <sz val="12"/>
        <rFont val="Arial"/>
        <family val="2"/>
      </rPr>
      <t xml:space="preserve">
The quarter 3 and quarter 4 targets in the turnaround SDBIP do not align to the targets in the consolidated changes document.</t>
    </r>
  </si>
  <si>
    <r>
      <rPr>
        <b/>
        <sz val="12"/>
        <rFont val="Arial"/>
        <family val="2"/>
      </rPr>
      <t>Consolidated Changes Document</t>
    </r>
    <r>
      <rPr>
        <sz val="12"/>
        <rFont val="Arial"/>
        <family val="2"/>
      </rPr>
      <t xml:space="preserve">
The annual targets have been updated in the turnaround SDBIP however the changes not captured in the consolidated changes document.</t>
    </r>
  </si>
  <si>
    <r>
      <rPr>
        <b/>
        <sz val="12"/>
        <rFont val="Arial"/>
        <family val="2"/>
      </rPr>
      <t>Consolidated Changes Document</t>
    </r>
    <r>
      <rPr>
        <sz val="12"/>
        <rFont val="Arial"/>
        <family val="2"/>
      </rPr>
      <t xml:space="preserve">
The annual and quarterly targets have been added to the turnaround SDBIP however the changes not captured in the consolidated changes document.</t>
    </r>
  </si>
  <si>
    <r>
      <rPr>
        <b/>
        <sz val="12"/>
        <rFont val="Arial"/>
        <family val="2"/>
      </rPr>
      <t>Baseline</t>
    </r>
    <r>
      <rPr>
        <sz val="12"/>
        <rFont val="Arial"/>
        <family val="2"/>
      </rPr>
      <t xml:space="preserve">
Please update the Baseline to talk to the 2022/2023 Audited Annual Report as recommended by Auditor General.
</t>
    </r>
    <r>
      <rPr>
        <b/>
        <sz val="12"/>
        <rFont val="Arial"/>
        <family val="2"/>
      </rPr>
      <t xml:space="preserve">Indicator output and annual target
</t>
    </r>
    <r>
      <rPr>
        <sz val="12"/>
        <rFont val="Arial"/>
        <family val="2"/>
      </rPr>
      <t>The indicator output does not align to the annual target as the ouput talks to 23km disaster affected roads while the annual target amounts to 50.5 km access roads and includes a 30m ngemnyama bridge</t>
    </r>
  </si>
  <si>
    <r>
      <rPr>
        <b/>
        <sz val="12"/>
        <rFont val="Arial"/>
        <family val="2"/>
      </rPr>
      <t>Baseline</t>
    </r>
    <r>
      <rPr>
        <sz val="12"/>
        <rFont val="Arial"/>
        <family val="2"/>
      </rPr>
      <t xml:space="preserve">
Please update the Baseline to talk to the 2022/2023 Audited Annual Report as recommended by Auditor General.
</t>
    </r>
  </si>
  <si>
    <r>
      <rPr>
        <b/>
        <sz val="12"/>
        <rFont val="Arial"/>
        <family val="2"/>
      </rPr>
      <t>Baseline</t>
    </r>
    <r>
      <rPr>
        <sz val="12"/>
        <rFont val="Arial"/>
        <family val="2"/>
      </rPr>
      <t xml:space="preserve">
Please update the Baseline to talk to the 2022/2023 Audited Annual Report as recommended by Auditor General.
</t>
    </r>
    <r>
      <rPr>
        <b/>
        <sz val="12"/>
        <rFont val="Arial"/>
        <family val="2"/>
      </rPr>
      <t>Consolidated Changes Document</t>
    </r>
    <r>
      <rPr>
        <sz val="12"/>
        <rFont val="Arial"/>
        <family val="2"/>
      </rPr>
      <t xml:space="preserve">
The quarter 3 and quarter 4 targets have been updated in the turnaround SDBIP however the changes have not been captured in the consolidated changes document.
</t>
    </r>
  </si>
  <si>
    <r>
      <rPr>
        <b/>
        <sz val="12"/>
        <rFont val="Arial"/>
        <family val="2"/>
      </rPr>
      <t>Indicator Output vs Annual Target</t>
    </r>
    <r>
      <rPr>
        <sz val="12"/>
        <rFont val="Arial"/>
        <family val="2"/>
      </rPr>
      <t xml:space="preserve">
The indicator output and annual target do no align as the indicator output talks to completion of modular bridges while the annual target talks to the provision of water services. Please align.
</t>
    </r>
    <r>
      <rPr>
        <b/>
        <sz val="12"/>
        <rFont val="Arial"/>
        <family val="2"/>
      </rPr>
      <t>Consolidated Changes Document</t>
    </r>
    <r>
      <rPr>
        <sz val="12"/>
        <rFont val="Arial"/>
        <family val="2"/>
      </rPr>
      <t xml:space="preserve">
The quarter 3 and quarter 4 targets in the turnaround SDBIP do not align to the targets in the consolidated changes document.</t>
    </r>
  </si>
  <si>
    <r>
      <rPr>
        <b/>
        <sz val="12"/>
        <rFont val="Arial"/>
        <family val="2"/>
      </rPr>
      <t>Baseline</t>
    </r>
    <r>
      <rPr>
        <sz val="12"/>
        <rFont val="Arial"/>
        <family val="2"/>
      </rPr>
      <t xml:space="preserve">
Please update the Baseline to talk to the 2022/2023 Audited Annual Report as recommended by Auditor General.
</t>
    </r>
    <r>
      <rPr>
        <b/>
        <sz val="12"/>
        <rFont val="Arial"/>
        <family val="2"/>
      </rPr>
      <t xml:space="preserve">Consolidated Changes Document </t>
    </r>
    <r>
      <rPr>
        <sz val="12"/>
        <rFont val="Arial"/>
        <family val="2"/>
      </rPr>
      <t xml:space="preserve">
The quarter 3 target has been updated in the turnaround SDBIP but the changes have not been captured in the Consolidated Changes Document.
</t>
    </r>
  </si>
  <si>
    <r>
      <rPr>
        <b/>
        <sz val="12"/>
        <rFont val="Arial"/>
        <family val="2"/>
      </rPr>
      <t xml:space="preserve">Consolidated Changes Document </t>
    </r>
    <r>
      <rPr>
        <sz val="12"/>
        <rFont val="Arial"/>
        <family val="2"/>
      </rPr>
      <t xml:space="preserve">
The quarter 3 target has been updated in the turnaround SDBIP but the changes have not been captured in the Consolidated Changes Document.</t>
    </r>
  </si>
  <si>
    <r>
      <rPr>
        <b/>
        <sz val="12"/>
        <rFont val="Arial"/>
        <family val="2"/>
      </rPr>
      <t>Baseline</t>
    </r>
    <r>
      <rPr>
        <sz val="12"/>
        <rFont val="Arial"/>
        <family val="2"/>
      </rPr>
      <t xml:space="preserve">
Please update the Baseline to talk to the 2022/2023 Audited Annual Report as recommended by Auditor General.
I</t>
    </r>
    <r>
      <rPr>
        <b/>
        <sz val="12"/>
        <rFont val="Arial"/>
        <family val="2"/>
      </rPr>
      <t>ndicator Ouput vs Annual Target</t>
    </r>
    <r>
      <rPr>
        <sz val="12"/>
        <rFont val="Arial"/>
        <family val="2"/>
      </rPr>
      <t xml:space="preserve">
The indicator output does not align to the annual target as the output does not include submission of financial and employment reports to COGTA.
</t>
    </r>
  </si>
  <si>
    <r>
      <rPr>
        <b/>
        <sz val="12"/>
        <rFont val="Arial"/>
        <family val="2"/>
      </rPr>
      <t>Baseline</t>
    </r>
    <r>
      <rPr>
        <sz val="12"/>
        <rFont val="Arial"/>
        <family val="2"/>
      </rPr>
      <t xml:space="preserve">
Please update the Baseline to talk to the 2022/2023 Audited Annual Report as recommended by Auditor General.
</t>
    </r>
    <r>
      <rPr>
        <b/>
        <sz val="12"/>
        <rFont val="Arial"/>
        <family val="2"/>
      </rPr>
      <t>Indicator output vs annual target</t>
    </r>
    <r>
      <rPr>
        <sz val="12"/>
        <rFont val="Arial"/>
        <family val="2"/>
      </rPr>
      <t xml:space="preserve">
The annual target does not align to the indicator output as the output talks to work opprtunties created and the annual target talks to monitoring of interns.
</t>
    </r>
  </si>
  <si>
    <r>
      <rPr>
        <b/>
        <sz val="12"/>
        <rFont val="Arial"/>
        <family val="2"/>
      </rPr>
      <t>Baseline</t>
    </r>
    <r>
      <rPr>
        <sz val="12"/>
        <rFont val="Arial"/>
        <family val="2"/>
      </rPr>
      <t xml:space="preserve">
Please update the Baseline to talk to the 2022/2023 Audited Annual Report as recommended by Auditor General.
</t>
    </r>
    <r>
      <rPr>
        <b/>
        <sz val="12"/>
        <rFont val="Arial"/>
        <family val="2"/>
      </rPr>
      <t>Indicator output</t>
    </r>
    <r>
      <rPr>
        <sz val="12"/>
        <rFont val="Arial"/>
        <family val="2"/>
      </rPr>
      <t xml:space="preserve">
Please update the indicator output to state "60% of 2022/2023 Audit findings reduced.''
</t>
    </r>
  </si>
  <si>
    <r>
      <rPr>
        <b/>
        <sz val="12"/>
        <rFont val="Arial"/>
        <family val="2"/>
      </rPr>
      <t>Baseline</t>
    </r>
    <r>
      <rPr>
        <sz val="12"/>
        <rFont val="Arial"/>
        <family val="2"/>
      </rPr>
      <t xml:space="preserve">
Please update the Baseline to talk to the 2022/2023 Audited Annual Report as recommended by Auditor General.
</t>
    </r>
    <r>
      <rPr>
        <b/>
        <sz val="12"/>
        <rFont val="Arial"/>
        <family val="2"/>
      </rPr>
      <t xml:space="preserve">Consolidated Changes Document </t>
    </r>
    <r>
      <rPr>
        <sz val="12"/>
        <rFont val="Arial"/>
        <family val="2"/>
      </rPr>
      <t xml:space="preserve">
The quarter 3 target has been updated in the turnaround SDBIP but the changes have not been captured in the Consolidated Changes Document.
</t>
    </r>
  </si>
  <si>
    <r>
      <rPr>
        <b/>
        <sz val="12"/>
        <rFont val="Arial"/>
        <family val="2"/>
      </rPr>
      <t>Baseline</t>
    </r>
    <r>
      <rPr>
        <sz val="12"/>
        <rFont val="Arial"/>
        <family val="2"/>
      </rPr>
      <t xml:space="preserve">
Please update the Baseline to talk to the 2022/2023 Audited Annual Report as recommended by Auditor General.
</t>
    </r>
    <r>
      <rPr>
        <b/>
        <sz val="12"/>
        <rFont val="Arial"/>
        <family val="2"/>
      </rPr>
      <t>Indicator output and annual target</t>
    </r>
    <r>
      <rPr>
        <sz val="12"/>
        <rFont val="Arial"/>
        <family val="2"/>
      </rPr>
      <t xml:space="preserve">
The indicator output does not align to the annual target as the ouput talks to 29.2 km gravel roads while the annual target amounts to 59.74km gravel roads.</t>
    </r>
  </si>
  <si>
    <r>
      <rPr>
        <b/>
        <sz val="12"/>
        <rFont val="Arial"/>
        <family val="2"/>
      </rPr>
      <t>Baseline</t>
    </r>
    <r>
      <rPr>
        <sz val="12"/>
        <rFont val="Arial"/>
        <family val="2"/>
      </rPr>
      <t xml:space="preserve">
Please update the Baseline to talk to the 2022/2023 Audited Annual Report as recommended by Auditor General.
</t>
    </r>
    <r>
      <rPr>
        <b/>
        <sz val="12"/>
        <rFont val="Arial"/>
        <family val="2"/>
      </rPr>
      <t>Consolidated Changes Document</t>
    </r>
    <r>
      <rPr>
        <sz val="12"/>
        <rFont val="Arial"/>
        <family val="2"/>
      </rPr>
      <t xml:space="preserve">
The annual and quarterly targets have been updated in the turnaround SDBIP however the changes not captured in the consolidated changes document.
</t>
    </r>
    <r>
      <rPr>
        <b/>
        <sz val="12"/>
        <rFont val="Arial"/>
        <family val="2"/>
      </rPr>
      <t>Indicator Output vs Annual Target</t>
    </r>
    <r>
      <rPr>
        <sz val="12"/>
        <rFont val="Arial"/>
        <family val="2"/>
      </rPr>
      <t xml:space="preserve">
The indicator output does not align to the annual target as it does not include Lwandlobomvu MPCC, 32 Housing units in Bomvini and 1 Pre-school.</t>
    </r>
  </si>
  <si>
    <t>Established and trained cannabis structures</t>
  </si>
  <si>
    <t>2 sand mining entities capacited</t>
  </si>
  <si>
    <t>13 EPWP participants monitored</t>
  </si>
  <si>
    <t>13 EPWP participants monitored by June 2024</t>
  </si>
  <si>
    <t xml:space="preserve">Two awareness programs and provision of support to 19 women
</t>
  </si>
  <si>
    <t>Provided academic support to nineteen (19) vulnerable orphans and Conducted Early Chilhood Development Week</t>
  </si>
  <si>
    <t>Provided socio- ecenomic empowerement support ( Health, women social injustice) and provided machines  to 19 garment construction  women (19 wards ) by June 2024</t>
  </si>
  <si>
    <t xml:space="preserve">Provided academic support to nineteen identified OVC's and Conduct Early Chilhood Development Week by June 2024 </t>
  </si>
  <si>
    <t xml:space="preserve">Database callected and Monitored implementation of SLA 
</t>
  </si>
  <si>
    <t>1000 beneficiaires captured with the Department of Human Settlements HSS system</t>
  </si>
  <si>
    <t>Coordinated allocation of market stalls in the CBD and provided support material</t>
  </si>
  <si>
    <t>Developed Funding Proposals to funding agencies for Economic Hub, Agro Hub Infrastructure in ward 11,14 &amp; 15 and Fish Farming June by 2024</t>
  </si>
  <si>
    <t>Provided Fencing and Garden tools for  two crop farming co-operatives (Ndikhoyo Pty LTD ward 17 &amp; Tabs New Creation ward 15)  by June 2024</t>
  </si>
  <si>
    <t>Developed designs for  Ntabankulu  Dam development (phase one) by June 2024</t>
  </si>
  <si>
    <t>Provided capacity building for 2 sand mining business entities  (Nkumba &amp; Xhibeni in ward 4) by June 2024</t>
  </si>
  <si>
    <t>Provided social welfare support to 2(two) elderly projects in ward 2 and 10 by June 2024</t>
  </si>
  <si>
    <t>Provided empowerement support to 19 HIV/AIDS support groups by June 2024</t>
  </si>
  <si>
    <t>Implemented four (4) Back to School Programmes  ( Apply on time campaign ,late applications, Achievers Awards &amp; Beauty Peagant) hosted  by June 2024</t>
  </si>
  <si>
    <t>Facilitated capacity building of Youth Council Structure by June 2024</t>
  </si>
  <si>
    <t>Implemented Communication Action Plan by June 2024</t>
  </si>
  <si>
    <t>Provided branding material through flags, 2 pull up banners, 8 flag banners and 1 welcoming signage  by June 2024</t>
  </si>
  <si>
    <t xml:space="preserve">Coordinated sitting of four stakeholder engagements through Imbizos by June 2024 </t>
  </si>
  <si>
    <t>Provided support to five ( Intlenzi, Amanci, Amacwerha,Lwandlolubomvu ,Xesibe)traditonal councils as per their support plans by June 2024</t>
  </si>
  <si>
    <t>Coordinated twenty (20) community engagements through local and national media by June 2024</t>
  </si>
  <si>
    <t>Printed of 4 newsletter bulletins by June 2024</t>
  </si>
  <si>
    <t>Monitored two Ntabankulu Development agreements( Erf 254 and  portion of erf 87) by June 2024</t>
  </si>
  <si>
    <t>Captured1000 beneficiaries on National Housing needs register by June 2024</t>
  </si>
  <si>
    <t>Procured and installed of 4 awareness signage for land invasions (erf 87 commonage) by June 2024</t>
  </si>
  <si>
    <t>Conducted forty (40) site inspections by June 2024</t>
  </si>
  <si>
    <t>Issued thirty (30) occupancy/happy letters by June 2024</t>
  </si>
  <si>
    <t>Conducted four (4) awareness campaign to relevant stakeholders (Rate Payers &amp; Business People) on building regulations and by-laws by June 2024</t>
  </si>
  <si>
    <t>Constructed of fenced pre school Zamokuhle Pre School (ward 8) with ablution facilities,  fencing of  Dumsi Pre School in ward 02 and Facilitate procurement of service provider for construction of pre school by June 2024</t>
  </si>
  <si>
    <t>Mantained of one Pre school (Nyanda Pre-School) by June 2024</t>
  </si>
  <si>
    <t>Issued twenty (20) trading licenses provided  to businesses and procured of three business licensing books by June 2024</t>
  </si>
  <si>
    <t>Increased revenue generation through building plans applications and issuing of business licenses by R60 000.00 by June 2024</t>
  </si>
  <si>
    <t>Coordinated development,  monitoring and reduce 90% of 2021/2022 and 60% of 2022/2023 Audit findings by June 2024.</t>
  </si>
  <si>
    <t>R562 800.00</t>
  </si>
  <si>
    <t>R220 000.00</t>
  </si>
  <si>
    <t>R219 000.00</t>
  </si>
  <si>
    <t>R378 215.00</t>
  </si>
  <si>
    <t>R32 000.00</t>
  </si>
  <si>
    <t>R145 500.00</t>
  </si>
  <si>
    <t>R177 300.00</t>
  </si>
  <si>
    <t>R270 000.00</t>
  </si>
  <si>
    <t>R5 000.00</t>
  </si>
  <si>
    <t xml:space="preserve">3 back to school programs supported (Apply on time, late applications, achievers awards) and conducted beauty peagent </t>
  </si>
  <si>
    <t xml:space="preserve">35 SMME's supported  </t>
  </si>
  <si>
    <t xml:space="preserve">DEPARTMENTAL VISION: A department that provides leadership, direction through effective strategies and advice on compliance with all Acts governing the Municipality 
in order to fulfill the objectives of local government.  </t>
  </si>
  <si>
    <t xml:space="preserve">Baseline </t>
  </si>
  <si>
    <t xml:space="preserve">Good Governance &amp; Public Participation </t>
  </si>
  <si>
    <t xml:space="preserve">Public Participation </t>
  </si>
  <si>
    <t>To maximise effective participation of stakeholders  in the affairs of governance by June 2027</t>
  </si>
  <si>
    <t xml:space="preserve">Coordinate IDP/IGR Steering Committee  meetings </t>
  </si>
  <si>
    <t xml:space="preserve">IGR Terms of Reference 
IGR Forum 
 </t>
  </si>
  <si>
    <t xml:space="preserve">4 IDP/IGR Steering meetings coordinated </t>
  </si>
  <si>
    <t xml:space="preserve">Improved participation of community and Stakeholders </t>
  </si>
  <si>
    <t xml:space="preserve">Q1:- Three Clusters sat:  Socio Economic Cluster sat on the 21th of September 2022.  Good governance sat on the 22th of September 2022.
Basic Service Delivery cluster Sat on the 29th of  September 2022.
Institutional Development and Financial Viability Cluster was scheduled to sit on the 22 September 2022, invites were sent on time to all participants. The cluster did not sit due to non availablity and non confirmation of participants of the cluster (Councillors &amp; Sector Departments).  
Q2:- Three Clusters sast: Socio Economic Cluster sat on the 23 November 2022,  Institutional and Financial Viability sat on the 24th November 2022. Service Delivery Cluster sat on the 28th November 2022.  
Good Governance Cluster did not sit due to non availability of Sector Departments and Councillors.
Q3: Four IGR Clusters sat as follows: 08 March 2023: Basic Service  Delivery  and Socio economic cluster, 09 March 2023: Institutional Development and Financial vaibility &amp; 20 March 2023:  Good governance and Public Participation. 
Q4: Basic Service Delivery  sat on the 21 June 2022 could not proceed due to qourum of the meeting not met by the committee members, Socio-economic Cluster could sat on the 23rd of June 2022 but could not proceed due ot qourm of the meeting not met by the committee members, Good governance and Public Participation  sat on the 27th of June  2022 &amp; Institutional Development and Organisational Transformation and Financial Viability sat on the 22nd of June 2022 but could not proceed with the meeting due to qourum of the meeting not met by the committee members.  The Clusters approach has been reviewed due to challenges encountered during implementation and for the financial year 2023/2024 there will be one steering committee meeting preceeding the IGR Forum once per quarter that would be chaired by the Municipal Manager and all Officials from Municipality and government departments will discuss and table service delivery reports.  Those reports will be consolidated and tabled to the broader IDP/IGR.  </t>
  </si>
  <si>
    <t>Coordinate 04 IDP/IGR Steering meetings by June 2024</t>
  </si>
  <si>
    <t xml:space="preserve">Quartely report on functioning of the IDP/IGR Steering  committees </t>
  </si>
  <si>
    <t xml:space="preserve">Coordinate IDP/IGR Representative Forum meetings </t>
  </si>
  <si>
    <t xml:space="preserve">4 IDP/IGR Representative meetings coordinated </t>
  </si>
  <si>
    <t>5.1.2</t>
  </si>
  <si>
    <t xml:space="preserve">Q1:- The IDP Representaive forum/IGR was advertised on the 16th of September 2022 by Ikhwezi Publishers. All invitations were issued for all stakeholders of the forum.  
The  IDP Representaive forum/IGR Meeting was convened on the 28th of September 2022 at 10h00 at the Ntabankulu Town Hall.
Q2:- The IDP Representative forum/IGR was advertised on the 11 November 2022 by Ikhwezi Publishers.  Invitations were distributed to all stakeholders of the forum and the IDP Representative Forum/IGR meetings was convened on the 29th November 2022 at Ntabankulu Town Hall
Q3: IDP Representaive forum/IGR Meeting  sat on the 28th of March 2023. The Session was advertised Pondoland times on the 10th March 2023. 
Q4: IDP Representaive forum/IGR Meeting  sat on the 29th of June 2023. The Session was advertised Izwi le Afrika newspaper on the 16th June 2023.
</t>
  </si>
  <si>
    <t>Coordinate 4 IDP/IGR Representative meetings by June 2024</t>
  </si>
  <si>
    <t>Coordinate  IDP &amp; Budget Outreach programs conducted by June 2023</t>
  </si>
  <si>
    <t xml:space="preserve">IDP Process Plan, Situational analysis
Service Delivery Reports </t>
  </si>
  <si>
    <t xml:space="preserve">Ward  based plans, Draft IDP
2 IDP outreach programs conducted </t>
  </si>
  <si>
    <t xml:space="preserve">Effective Service Delivery </t>
  </si>
  <si>
    <t>5.1.3</t>
  </si>
  <si>
    <t xml:space="preserve">Q1:- The concept document for the IDP &amp; Budget outreach programme was developed and approved by the Municipal manager, presented to the IDP &amp; Budget Technical Committee convened on the 25th October 2022.  
Q2:- IDP &amp; Budget Outreach Program was advertised on the 4th November 2022.  The IDP &amp; Budget Outreach Program was convened from the 15th - 18th November 2022
Q4:The advert for the outreach program was issued by Ikhwezi Publishers on the 14th April 2023.  The IDP &amp; Budget Outreach programme was held on the 09th - 12th May 2023 in all 19 wards. 
</t>
  </si>
  <si>
    <t>Two IDP &amp; Budget Outreach programs conducted by June 2024</t>
  </si>
  <si>
    <t xml:space="preserve">Quartely report on IDP/Budget Outreach program </t>
  </si>
  <si>
    <t>To enhance service Delivery through development, review and implementation of 2022-2027 IDP, by June 2027</t>
  </si>
  <si>
    <t>GG 04</t>
  </si>
  <si>
    <t>Coordinate development, review, adoption and implementation of the IDP</t>
  </si>
  <si>
    <t xml:space="preserve">2024/2025-2027 Adopted IDP </t>
  </si>
  <si>
    <t>5.4.1</t>
  </si>
  <si>
    <t>Q1:- The IDP Process Plan  2023/2024 was developed, presented to the IDP Technical Committee sat on the 16th August 2022.  It was further  submitted and adopted by the Ntabankulu Local municipality council on the 30th August 2022 with council extract no: SCM/1/23/007.2
It was advertised on the 2nd of September 2022 by Ikhwezi Publishers.
Q2:- The situational analysis as at midyear was updated by all departments during the extended management session held from the 05th December 2022 to the 09th December 2022.  
Q3:The draft IDP 2023-2024 and Budget (MTREF) 2023-2024 was Published on the 31st of March 2023.
The Draft IDP was adopted by council on the 30th of March 2023 with the council resolution number: OCM/6/23/008.1 and Draft Budget OCM/6/23/008.2. 
The final IDP 2022/2023-2026/2027 was adopted by council on the 30 May 2023 with the council resolution number:OCM/8/23/007.2.1 and was advertised on the Local news paper ( Pondo News) on the 2nd of June 2023 and was submitted to cogta , Povincial Legislature , NT,PT by June 2022.
The State of the Municipal Address was hosted on the 8th June 2023, through Alfred Nzo Community Radio linked with Inkonjane Community Radio.</t>
  </si>
  <si>
    <t>Coordinate development, review, adoption and implementation of the IDP 2024/2025 by June 2024</t>
  </si>
  <si>
    <t>R480,000.00</t>
  </si>
  <si>
    <t xml:space="preserve">Coordinate  signing of performance contracts and  agreements by directors, managers and officers 
 </t>
  </si>
  <si>
    <t>PMS policy, IDP/PMS Process Plan, Performance contracts and agreements for financial year 2022/2023, Service Delivery &amp; Budget Implementation Plan 2022/2023</t>
  </si>
  <si>
    <t xml:space="preserve">6 signed performance agreements for directors, Managers and Officers </t>
  </si>
  <si>
    <t xml:space="preserve">Performance agreements for 2022/2023 were signed by Municipal Manager and Directors submitted to Council on the 15 June 2022 with Council resolution number: SCM/9/22/007.1.1 for approval and were submitted to CoGTA on the 15 June 2022
Performance plans for 2022/2023  were reviewed and signed by Section 56 managers submitted to council on the 28 February 2023 with council resolution number: OCM/5/23/007.2.3 and were submitted to CoGTA on the 06 March 2023 </t>
  </si>
  <si>
    <t xml:space="preserve">Coordinate signing of performance agreements 2023/2024 for Section 54A &amp; 56/57 Managers by June 2024 </t>
  </si>
  <si>
    <t>PMS policy, IDP/PMS Process Plan,  
 Service Delivery &amp; Budget Implementation Plan 2021/2022</t>
  </si>
  <si>
    <t>4 Institututional  Performance Evaluation reports  and 2 Individual Performance evaluation reports (Annual 2022/2023 and Midyear 2023/2024)</t>
  </si>
  <si>
    <t>5.5.2</t>
  </si>
  <si>
    <t xml:space="preserve">Q1: Fourth quarter institutional performance report 2021/2022 was submitted to council on the 28 July 2022 with council resolution extract: OCM/1/23/007.2.1
Q2: First quarter institutional performance report 2022/2023 was submitted to council on the 31 October 2022 with council resolution extract: OCM/3/23/008.1
Q3: Midterm institutional performance report 2022/2023 was submitted to council on the 25 January 2023 and advertised to Ikhwezi Publishers on the 03 February 2023 with council resolution extract:OCM/4/23/007.2.2 
Q4: Third quarter institutional performance report 2022/2023 was submitted to council on the 26 April 2023 with council resolution extract: OCM/7/23/008.1                 </t>
  </si>
  <si>
    <t>Coordinate development of 2024/2025, review of 2023/2024 institutional scorecared and individual performance evaluations for annual 2022/2023 and midyear 2023/2024 for Section 54A &amp; 56/57  by June 2024</t>
  </si>
  <si>
    <t>Coordinate Preparation of the annual report in line with MFMA and Circular 63.</t>
  </si>
  <si>
    <t>Approved SDBIP 2021/2022 and  Audited Annual report with Oversight  2020/2021, Midterm performance report 2021/2022</t>
  </si>
  <si>
    <t xml:space="preserve">Adopted Annual Report 2022/2023 with Oversight </t>
  </si>
  <si>
    <t>5.5.4</t>
  </si>
  <si>
    <t xml:space="preserve">Draft Unaudited Annual Report 2021/ 2022 was submitted to Council for noting on the 30th August 2022 with the Council Resolution Extract No: SCM/1/23/007.1 and it was advertised to Ikhwezi Publishers on the 02 September 2022 futhermore it was submitted to AGSA,Cogta,legislature, PT &amp; NT. 
2021/2022 Audited Annual report with Oversight  Report  was approved by council on the 10 February 2023 and it was advertised to Pondo News dated 17 February 2023. It was submitted to AGSA,Cogta,legislature, PT &amp; NT.
</t>
  </si>
  <si>
    <t>Coordinate Preparation of the annual report 2022/2023 in line with MFMA and Circular 63 by June 2024.</t>
  </si>
  <si>
    <t>R 100 000.00</t>
  </si>
  <si>
    <t>Conduct periodic audits as per the risk based internal audit plan on matters relating to governance processes, risk management and internal controls.</t>
  </si>
  <si>
    <t xml:space="preserve">Approved Risk based Internal Audit Plan, Internal Audit Charter, Internal Audit Methodology </t>
  </si>
  <si>
    <t>2024/2025 Risk based Internal audit plan developed, 2024/2025 reviewed internal audit charter and 20 audit reports produced</t>
  </si>
  <si>
    <t>Clean and Accountable Governance</t>
  </si>
  <si>
    <t>5.5.8</t>
  </si>
  <si>
    <r>
      <rPr>
        <b/>
        <sz val="11"/>
        <rFont val="Arial"/>
        <family val="2"/>
      </rPr>
      <t xml:space="preserve">35 </t>
    </r>
    <r>
      <rPr>
        <sz val="11"/>
        <rFont val="Arial"/>
        <family val="2"/>
      </rPr>
      <t xml:space="preserve">Internal Audit Reports were produced as per Risk Based Internal Audit Plan during 2022/2023 financial year as per the approved risk based internal audit plan.
</t>
    </r>
    <r>
      <rPr>
        <b/>
        <sz val="11"/>
        <rFont val="Arial"/>
        <family val="2"/>
      </rPr>
      <t xml:space="preserve">27 </t>
    </r>
    <r>
      <rPr>
        <sz val="11"/>
        <rFont val="Arial"/>
        <family val="2"/>
      </rPr>
      <t xml:space="preserve"> of these reports were presented to Audit and Performance Committee Meetings held on the following dates: 
</t>
    </r>
    <r>
      <rPr>
        <b/>
        <sz val="11"/>
        <rFont val="Arial"/>
        <family val="2"/>
      </rPr>
      <t>20 July 2022,  20 August 2022,  20 October 2022, 18 January 2023, 19 April 2023, 06 June 2023 and 20 June 2023.</t>
    </r>
    <r>
      <rPr>
        <sz val="11"/>
        <rFont val="Arial"/>
        <family val="2"/>
      </rPr>
      <t xml:space="preserve">
</t>
    </r>
    <r>
      <rPr>
        <b/>
        <sz val="11"/>
        <rFont val="Arial"/>
        <family val="2"/>
      </rPr>
      <t xml:space="preserve">The following are the Audit Reports that were produced during 2022/2023;
</t>
    </r>
    <r>
      <rPr>
        <sz val="11"/>
        <rFont val="Arial"/>
        <family val="2"/>
      </rPr>
      <t xml:space="preserve">1. Audit Report on 2021/22 Fourth Quarter Performance Report.
2. Review of 2020/2021 Audit Action Plan Progress as at 30 June 2021.
3. 2022/2023 Year End Inventory Count
4. 2021/21 Fourth Quarther Audit Report on Risk Management
5. Audit report on 2021/22 Annual Financial Statements
6. Audit Report: Variation Order for Construction of Traffic Offices  (Ad Hoc Review
7. Audit Report: 2021/2022 Annual Performance Information
8. Audit Report on 2022/23 First Quarter Performance Report.
9. 2022/23 First Quarther Audit Report on Risk Management
10. Audit Report: 2020/2021 Follow up on AG Findings as at 30 September 2022.
11. 2021/2022 Internal Audit Findings Tracking Register as at 30 September.
12. 2022/23 Governace Review.
13. 2022/23 Mid-term Performance information
14. 2022/23 Mid-term Report on implementation of risk management
15. 2021/2022 Consolidated Audit Action: External Audit Findings as at 31 December 2022
16. 2021/2022 Internal Audit Findings Tracking Register as at 31 December 2022
17. 2022/2023 Fleet Management Review
18. 2022/2023 Turnaround SDBIP vs IDP and Budget Review
19. 2022/2023: 3rd Quarter Performance Information
20. 2023/2024 Draft SDBIP vs IDP Review
21. 2021/2022: Follow up on AGSA Audit findings as at January 2023
22. 2021/2022-2023 Internal Audit Findings Tracking Register as at 31 March 2023
23. 2022/2023 Review Project and Contract Management
24. 2022/2023: Follow up on Revenue and Debtors Management
25. 2021/2022: Follow up on AGSA Audit findings as at March 2023
26. 2022/2023: 3rd Quarter Report on the implementation of risk management
27. 2022/23: Nine Months Financial Statement Review
</t>
    </r>
    <r>
      <rPr>
        <b/>
        <sz val="11"/>
        <rFont val="Arial"/>
        <family val="2"/>
      </rPr>
      <t>05</t>
    </r>
    <r>
      <rPr>
        <sz val="11"/>
        <rFont val="Arial"/>
        <family val="2"/>
      </rPr>
      <t xml:space="preserve"> Internal Audit Reports were produced as per Risk Based Internal Audit Plan during 2022/2023 financial year as per the approved risk based internal audit plan. These reports are to be presented to Audit and Performance Committee Meeting to be held on 20 July 2023.
1. Review of 2022/23 ICT Network Security and IT General Controls.
2. 2022/2023: Commitments Review
3. 2022/23: Supply Chain Manageme+Q12nt Review
4. 2022/23: Review on Asset Management 
5. 2022/23: Human Resource Management Review
The 2023/2024 Risk based Internal audit plan and 2023/2024 ,reviewed internal audit charter a were presented to the Audit and Performance Committee Meeting on the 20 June 2023 for approval and reviewed Audit and Performance Committee Charter to  Council on the 28 June 2023 for approval with Council resolution No. </t>
    </r>
    <r>
      <rPr>
        <b/>
        <sz val="11"/>
        <rFont val="Arial"/>
        <family val="2"/>
      </rPr>
      <t>OCM/9/23/007.1.1</t>
    </r>
  </si>
  <si>
    <t>2024/2025 Risk based Internal audit plan developed, 2024/2025 reviewed internal audit charter and 20 audit reports produced by June 2024</t>
  </si>
  <si>
    <t xml:space="preserve">Audit committee charter, Audit committee work plan and institutional  calender </t>
  </si>
  <si>
    <t>06 Audit Committee meetings Coordinated</t>
  </si>
  <si>
    <t>5.5.6</t>
  </si>
  <si>
    <r>
      <rPr>
        <b/>
        <sz val="11"/>
        <rFont val="Arial"/>
        <family val="2"/>
      </rPr>
      <t xml:space="preserve">7 Audit and Performance Committee meetings were convened during 2022/2023 financial year as follows;
4 Ordinary  meetings
</t>
    </r>
    <r>
      <rPr>
        <sz val="11"/>
        <rFont val="Arial"/>
        <family val="2"/>
      </rPr>
      <t>-  20 July 2022. 
- 20 October 2022
- 18 January 2023
- 19 April 2023
3</t>
    </r>
    <r>
      <rPr>
        <b/>
        <sz val="11"/>
        <rFont val="Arial"/>
        <family val="2"/>
      </rPr>
      <t xml:space="preserve"> Special Meetings</t>
    </r>
    <r>
      <rPr>
        <sz val="11"/>
        <rFont val="Arial"/>
        <family val="2"/>
      </rPr>
      <t xml:space="preserve">
- 26 August 2022.
-06 June 2023
- 20 June 2023</t>
    </r>
  </si>
  <si>
    <t>Coordinate 6 Audit Committee sittings by June 2024</t>
  </si>
  <si>
    <t xml:space="preserve">Coordinate and monitor the implementation of audit committee resolutions  </t>
  </si>
  <si>
    <t>04 reports produced for implementation Audit Committee Resolutions</t>
  </si>
  <si>
    <t>5.5.7</t>
  </si>
  <si>
    <r>
      <rPr>
        <b/>
        <sz val="11"/>
        <rFont val="Arial"/>
        <family val="2"/>
      </rPr>
      <t>Q1</t>
    </r>
    <r>
      <rPr>
        <sz val="11"/>
        <rFont val="Arial"/>
        <family val="2"/>
      </rPr>
      <t xml:space="preserve"> Reports on implementation of Audit Committee resolutions have  been produced with resolutions  taken by the audit and Performance Committee on the meeting that was held on the 20 July 2022.
</t>
    </r>
    <r>
      <rPr>
        <b/>
        <sz val="11"/>
        <rFont val="Arial"/>
        <family val="2"/>
      </rPr>
      <t>Q2</t>
    </r>
    <r>
      <rPr>
        <sz val="11"/>
        <rFont val="Arial"/>
        <family val="2"/>
      </rPr>
      <t xml:space="preserve"> Reports on implementation of Audit Committee resolutions have  been produced with resolutions  taken by the audit and Performance Committee on the meeting that was held on the 20 October 2022.
</t>
    </r>
    <r>
      <rPr>
        <b/>
        <sz val="11"/>
        <rFont val="Arial"/>
        <family val="2"/>
      </rPr>
      <t>Q3</t>
    </r>
    <r>
      <rPr>
        <sz val="11"/>
        <rFont val="Arial"/>
        <family val="2"/>
      </rPr>
      <t xml:space="preserve"> Reports on implementation of Audit Committee resolutions have  been produced with resolutions  taken by the audit and Performance Committee on the meeting that was held on the 18 January 2023.
</t>
    </r>
    <r>
      <rPr>
        <b/>
        <sz val="11"/>
        <rFont val="Arial"/>
        <family val="2"/>
      </rPr>
      <t xml:space="preserve">Q4 </t>
    </r>
    <r>
      <rPr>
        <sz val="11"/>
        <rFont val="Arial"/>
        <family val="2"/>
      </rPr>
      <t>Reports on implementation of Audit Committee resolutions have  been produced with resolutions  taken by the audit and Performance Committee on the meeting that was held on the 19 April 2023.</t>
    </r>
  </si>
  <si>
    <t>Coordinate and monitor the implementation of quartely audit committee resolutions by June 2024</t>
  </si>
  <si>
    <t xml:space="preserve">90% of 2021/22 and 60% of 2022/2023 Audit findings reduced </t>
  </si>
  <si>
    <r>
      <t xml:space="preserve">The 2021/2022 Audit Action Plan was consolidated  by Internal Audit after the Auditor General submitted the management report to the Accounting Officer.
After consolidation the Action Plan was circulated to the departments to insert their planned actions against the AG's recommendations. Internal Audit conducted reviews on these actions on whether they address the root cause as well as the recommendations.
The Internal Audit Manager reported the findings on this review in the Operation Clean Audit and the Audit Committee meeting which sat on the 17th January 2023 and 18th January 2023 respectively.
A consolidation of the Action Plan was submitted by  the Chief Operations Manager to the Council for adaption on the 25 January 2023 with extract no. </t>
    </r>
    <r>
      <rPr>
        <b/>
        <sz val="11"/>
        <rFont val="Arial"/>
        <family val="2"/>
      </rPr>
      <t xml:space="preserve">OCM/4/23/007.2.4 </t>
    </r>
    <r>
      <rPr>
        <sz val="11"/>
        <rFont val="Arial"/>
        <family val="2"/>
      </rPr>
      <t xml:space="preserve"> 
The Internal Audit Unit monitored the implementation of the recommendations and reported to the Operation Clean Audit Committee on a monthly basis and quarterly basis to the Audit and Performance Commitee.
The Internal Audit unit reported the findings on the review as at 31 May 2023 in the Operation Clean Audit meeting which sat on the 19th of June 2023 and the overall institution implementation was at 59%. 
</t>
    </r>
  </si>
  <si>
    <t>Coordinate implementation of internal audit findings .</t>
  </si>
  <si>
    <t>Internal Audit findings register</t>
  </si>
  <si>
    <t xml:space="preserve">90% internal audit findings reduced </t>
  </si>
  <si>
    <t xml:space="preserve">The Internal Audit unit has monitored the implementation of the 2022/2023 - 2024 Internal Audit Tracking register and findings were presented to the audit committee meetings held on the 20th July 2023 and 23 October 2023.  The insitution has management to reduce 50% as at 31st December 2023.  </t>
  </si>
  <si>
    <t>Coordinate development,  monitoring and reduce 90% of 2022/2023-2024 Internal Audit findings reduced by June 2024.</t>
  </si>
  <si>
    <t>Risk management policy, Fraud and anticorruption prevention policy,  strategic, fraud , Risk Managemnet Committee Plan  and  operational risk registers</t>
  </si>
  <si>
    <t>2024/2025  Strategic and fraud risk register developed and 2024/2025  operational risk register developed and 80% of 2023/2024 mitigated risks</t>
  </si>
  <si>
    <r>
      <t>2023/2024 Strategic, Operational and Fraud risk registers  were developed, presented to Audit and Performance Committee for noting and Council for approval on the 20 June 2023 and 28 June 2023 respectively with Council Resolution extract no.</t>
    </r>
    <r>
      <rPr>
        <b/>
        <sz val="11"/>
        <rFont val="Arial"/>
        <family val="2"/>
      </rPr>
      <t>OCM/9/23/007.2.2</t>
    </r>
    <r>
      <rPr>
        <sz val="11"/>
        <rFont val="Arial"/>
        <family val="2"/>
      </rPr>
      <t xml:space="preserve">
</t>
    </r>
    <r>
      <rPr>
        <b/>
        <sz val="11"/>
        <rFont val="Arial"/>
        <family val="2"/>
      </rPr>
      <t xml:space="preserve">Q1- </t>
    </r>
    <r>
      <rPr>
        <sz val="11"/>
        <rFont val="Arial"/>
        <family val="2"/>
      </rPr>
      <t xml:space="preserve">2022/2023 Strategic risk register and Management Services Operational risk register were monitored , 35 </t>
    </r>
    <r>
      <rPr>
        <b/>
        <sz val="11"/>
        <rFont val="Arial"/>
        <family val="2"/>
      </rPr>
      <t>%</t>
    </r>
    <r>
      <rPr>
        <sz val="11"/>
        <rFont val="Arial"/>
        <family val="2"/>
      </rPr>
      <t xml:space="preserve"> of  Strategic 38% of Fraud and 37 </t>
    </r>
    <r>
      <rPr>
        <b/>
        <sz val="11"/>
        <rFont val="Arial"/>
        <family val="2"/>
      </rPr>
      <t xml:space="preserve">% </t>
    </r>
    <r>
      <rPr>
        <sz val="11"/>
        <rFont val="Arial"/>
        <family val="2"/>
      </rPr>
      <t xml:space="preserve">of Management Services Operational risks have been mitigated as at 30 September  2022.
</t>
    </r>
    <r>
      <rPr>
        <b/>
        <sz val="11"/>
        <rFont val="Arial"/>
        <family val="2"/>
      </rPr>
      <t>Q2-</t>
    </r>
    <r>
      <rPr>
        <sz val="11"/>
        <rFont val="Arial"/>
        <family val="2"/>
      </rPr>
      <t xml:space="preserve"> 2022/2023 Strategic risk register and Management Services Operational risk register were monitored ,  48% of  Strategi,  52% of Fraud and 54% of Management Services Operational risks have been mitigated as at 31 December 2022.
</t>
    </r>
    <r>
      <rPr>
        <b/>
        <sz val="11"/>
        <rFont val="Arial"/>
        <family val="2"/>
      </rPr>
      <t>Q3-</t>
    </r>
    <r>
      <rPr>
        <sz val="11"/>
        <rFont val="Arial"/>
        <family val="2"/>
      </rPr>
      <t xml:space="preserve"> 2022/2023 Strategic risk register and Management Services Operational risk register were monitored , 60 % of  Strategic, 61% of Fraud  and 63 % of Management Services Operational risks have been mitigated as at 30 April  2023.
</t>
    </r>
    <r>
      <rPr>
        <b/>
        <sz val="11"/>
        <rFont val="Arial"/>
        <family val="2"/>
      </rPr>
      <t>Q4-</t>
    </r>
    <r>
      <rPr>
        <sz val="11"/>
        <rFont val="Arial"/>
        <family val="2"/>
      </rPr>
      <t xml:space="preserve"> 2022/2023 Strategic risk register and Management Services Operational risk register were monitored ,  85% of  Strategic, 81% of Fraud and 94% of Management Services Operational risks have been mitigated as at 30 June 2023.
</t>
    </r>
  </si>
  <si>
    <t>Coordinate sitting of risk management committee</t>
  </si>
  <si>
    <t xml:space="preserve">Appproved risk management committee charter 
Risk Management Policy
Terms of Reference for Risk Management Committee 
Risk Management Committee
Risk Management Plan </t>
  </si>
  <si>
    <t xml:space="preserve">4 Risk Management committee meeting coordinated </t>
  </si>
  <si>
    <r>
      <rPr>
        <b/>
        <sz val="11"/>
        <rFont val="Arial"/>
        <family val="2"/>
      </rPr>
      <t>04</t>
    </r>
    <r>
      <rPr>
        <sz val="11"/>
        <rFont val="Arial"/>
        <family val="2"/>
      </rPr>
      <t xml:space="preserve"> Ordinary Risk Management Committee Meetings were convened during 2022/23 financial year as follows;
-15 July 2022
-17 October 2022
-16 January 2023
-14 April 2023</t>
    </r>
  </si>
  <si>
    <t>Coordinate 4 sitting of risk management committee by June 2024</t>
  </si>
  <si>
    <t xml:space="preserve"> To investigate allegation of financial misconduct and monitor institution of disciplinary proceedings by June 2027
</t>
  </si>
  <si>
    <t xml:space="preserve">Conduct an independent preliminary or full investigation in terms of the Regulations </t>
  </si>
  <si>
    <t xml:space="preserve">Approved Terms of Reference 
Financial Misconduct Board 
</t>
  </si>
  <si>
    <t>01 meeting  of financial misconduct board convened and one report submitted to Council</t>
  </si>
  <si>
    <t xml:space="preserve">Effective implementation of consequence management </t>
  </si>
  <si>
    <r>
      <rPr>
        <b/>
        <sz val="11"/>
        <rFont val="Arial"/>
        <family val="2"/>
      </rPr>
      <t xml:space="preserve">Q1 - </t>
    </r>
    <r>
      <rPr>
        <sz val="11"/>
        <rFont val="Arial"/>
        <family val="2"/>
      </rPr>
      <t>No target</t>
    </r>
    <r>
      <rPr>
        <b/>
        <sz val="11"/>
        <rFont val="Arial"/>
        <family val="2"/>
      </rPr>
      <t xml:space="preserve">
Q2- </t>
    </r>
    <r>
      <rPr>
        <sz val="11"/>
        <rFont val="Arial"/>
        <family val="2"/>
      </rPr>
      <t>No Target</t>
    </r>
    <r>
      <rPr>
        <b/>
        <sz val="11"/>
        <rFont val="Arial"/>
        <family val="2"/>
      </rPr>
      <t xml:space="preserve">
Q3- </t>
    </r>
    <r>
      <rPr>
        <sz val="11"/>
        <rFont val="Arial"/>
        <family val="2"/>
      </rPr>
      <t>No Target</t>
    </r>
    <r>
      <rPr>
        <b/>
        <sz val="11"/>
        <rFont val="Arial"/>
        <family val="2"/>
      </rPr>
      <t xml:space="preserve">
Q4-</t>
    </r>
    <r>
      <rPr>
        <sz val="11"/>
        <rFont val="Arial"/>
        <family val="2"/>
      </rPr>
      <t xml:space="preserve"> One Report on matters referred by Council to Financial misconduct board was tabled to Council on the 28 June 2023 with Council Resolution extract no. </t>
    </r>
    <r>
      <rPr>
        <b/>
        <sz val="11"/>
        <rFont val="Arial"/>
        <family val="2"/>
      </rPr>
      <t>OCM/9/23/007.1.2</t>
    </r>
  </si>
  <si>
    <t>Coordinate one  Financial Misconduct Board sitting and reporting to Council as per municipal regulations on financial misconduct procedures and criminal proceedings by June 2024</t>
  </si>
  <si>
    <t xml:space="preserve">Progress reports </t>
  </si>
  <si>
    <t>To strengthen the oversight functioning of the Executive Council    by June 2027</t>
  </si>
  <si>
    <t>GG 09</t>
  </si>
  <si>
    <t>Coordinate section 50 committee sittings to adhere to the legislative prescripts.</t>
  </si>
  <si>
    <t xml:space="preserve">5 of Section 50  Committees coordinated </t>
  </si>
  <si>
    <t>5.9.1</t>
  </si>
  <si>
    <t>Q1 : There were three Exco meetings held during the first quarter. Two Ordinary Council meetings were held on the 21st of July 2022 and 06th of September 2022 . One Special Council meeting held on the 26th of August 2022.
Q2:- There were three Exco meetings held during the second quarter. One Ordnary Council meeting held on the 21st October 2022 and Two Special Exco meetings held on the 6th October 2022 and 8th December 2022.
Q3: There were six executive committee meetings held .Three ordinary meetings held on the 18 January, 20 February and 22 March 2023. Three special meetings held on the 11 January, 7 February and 29 March 2023 .
Q4: There were 05 Exco meetings held during the 4th quarter , Three Ordinary held on the 19th of April, 23rd of May and 21st of June 2023, Two Special meetings were held on the 11th of May and 06 of June 2023</t>
  </si>
  <si>
    <t xml:space="preserve">Coordinated five ordinary sittings of section 50 committee by June 2024 </t>
  </si>
  <si>
    <t>Minutes, attendance register and Agenda</t>
  </si>
  <si>
    <t xml:space="preserve">Coordinate development,monitoring and report on implementation of council resolutions </t>
  </si>
  <si>
    <t xml:space="preserve">Council Resolution Register 
Rules of Order </t>
  </si>
  <si>
    <t xml:space="preserve">4 reports on implementation of resolutions  </t>
  </si>
  <si>
    <t xml:space="preserve">Improved Accountability to Council &amp; public </t>
  </si>
  <si>
    <t>5.9.2</t>
  </si>
  <si>
    <t xml:space="preserve">Q1: The implementation of Council Resolutions as at 30 June was monitored, a report developed and submitted to council  on the 28th July 2022. 
Q2:- The implementation of Council Resolutions as at 30 September 2022 was monitored, a report developed and submitted to council  on the 31 October 2022.
Q3 The council resolutions register was updated as at 31 December 2022, the implementation of the resolutions was monitored and a report was prepared and submitted to Council for noting on the 25th of January 2023.
Q4: The Council Resolutions Register was updated as at 31 March 2023 , a report prepared and submitted to Council on the 26th of April 2023 </t>
  </si>
  <si>
    <t>Coordinate development,monitoring and report on implementation of council resolutions in four ordinary Council meetings by June 2024</t>
  </si>
  <si>
    <t xml:space="preserve">Quarterly progress reports </t>
  </si>
  <si>
    <t xml:space="preserve">Institutional Calendar </t>
  </si>
  <si>
    <t xml:space="preserve">Coordinate development , adoption and implementation of Instututional calendar </t>
  </si>
  <si>
    <t xml:space="preserve">Institutional calender
IDP,Budget &amp; PMS Process Plan 
MPAC Workplan </t>
  </si>
  <si>
    <t xml:space="preserve">2024/2025 Institutional Calendar approved 
4 Reports on implementation of Institutional calendar  
</t>
  </si>
  <si>
    <t>5.9.3</t>
  </si>
  <si>
    <t>Q1: The implementation of the Institutional Calendar was monitiored for the month of July, August and September 2022.
Q2:- The implementation of the Institutional Calendar was monitiored for the month of October, November and December 2022. 
Q3:  The implementation of the institutional calendar was monitored for the month of January, February and March 2023
Q4: The implementation of the institutional  calendar for the months of April, May and June was monitored .The 2023/2024 Calendar was developed and approved by Council on the 28th of June 2023 .</t>
  </si>
  <si>
    <t>Coordinate development , adoption and produce 4 reports on implementation of Instututional calendar by June 2024</t>
  </si>
  <si>
    <t xml:space="preserve">Back to Basics </t>
  </si>
  <si>
    <t>GG 12</t>
  </si>
  <si>
    <t xml:space="preserve">Back to basic action plan
Municipal Planning &amp; Reporting Documents </t>
  </si>
  <si>
    <t>4 Back to basic reports developed</t>
  </si>
  <si>
    <t>5.12.1</t>
  </si>
  <si>
    <t xml:space="preserve">Q1: The implementation of the Back to Basics as at 30 June 2021 was done , template was consolidated and submitted to Cogta Provincial and National .
Q2:-The implementation of the Back to Basics as at 30 September  2022 was done , template was consolidated and submitted to Cogta Provincial and National .
Q3:The 2022/2023 midterm back to basics report was developed and submiktted to National and Provincial COGTA 
Q4: The implementation of 3rd quarter Back to Basics as per MFMA Circular 88 was done and submiktted to Cogta </t>
  </si>
  <si>
    <t>Cordinate the implementation of back to basics on a quarterly basics as per action plan cordinated by June 2024</t>
  </si>
  <si>
    <t xml:space="preserve">Q3: The Third quarter performance report was prepared, 100%Portfolio of evidence  verified and submitted to the Strategic Services Management Unit .
Q4: The Fourth quarter performance report was prepared, 100%Portfolio of evidence  verified and submitted to the Strategic Services Management Unit </t>
  </si>
  <si>
    <t xml:space="preserve">Research </t>
  </si>
  <si>
    <t xml:space="preserve">Coordinate application of research procedures for effective policy analysis </t>
  </si>
  <si>
    <t xml:space="preserve">Municipal Policies 
Municipal By-Laws 
IDP Situational Analysis 
</t>
  </si>
  <si>
    <t xml:space="preserve">1 research report developed </t>
  </si>
  <si>
    <t xml:space="preserve">Improved policy best practice  </t>
  </si>
  <si>
    <t>5.12.2</t>
  </si>
  <si>
    <t xml:space="preserve">Q1: Research proposal was developed, approved by the Municipal Manager and submitted to HR department
Q2:- Data was collected and analysed. Analysis report was preapared .
Q3: No target
Q4: Follow up was done on the recommenfdations , closeout report was prepared </t>
  </si>
  <si>
    <t>Coordinate research analyis on Supply Chain management policies by June 2024</t>
  </si>
  <si>
    <t>Q1: Performance of the Co-sourced Internal Audit Services ARMS was monitored for the months July, August and September 2022.
Q2:- Performance of the Co-sourced Internal Audit Services ARMS was monitored for the months October, November and December 2022.  The set deliverables have been met
Q3: The perfomance of the Internal Audit co-sourced service provider was monitored for the month of January, February and March 2023 
Q4: The perfomance of the Internal Audit co-sourced service provider ARMS was monitored for the month of April, May and June 2023.</t>
  </si>
  <si>
    <t>To create  job opportunities  through EPWP  by June 2027</t>
  </si>
  <si>
    <t xml:space="preserve"> 3 job opportunities created </t>
  </si>
  <si>
    <t>Q1: Two Job opportunities were created  with effect from 01 July 2022 and EPWP beneficiaries were monitored and Stipend was paid on a monthly basis
Q2: Two EPWP beneficiaries were monitored and Stipend was paid on a monthly basis. 
Q3: The two EPWP benefirciaries were monitored and stipend paid for the month of January, February and March 2023
Q4: The EPWP beneficiaries were monitored for the months of April, May and June 2023 , stipend was paid on a monthly basis</t>
  </si>
  <si>
    <t>Report on 3  Job opportunities created by June 2024</t>
  </si>
  <si>
    <t xml:space="preserve">12 Monthly expenditure reports have been circulated to all department through emails.The circulation is done within 10 days after the end of the month.
Expenditure pertaining to prior year has been reviewed.  
All valid creditors raised during Q1-Q4 were paid within 30 days of receiving invoices 
Q1-Q4: Staff and councillors salaries were paid by the 25th of each month.
</t>
  </si>
  <si>
    <t xml:space="preserve">Maintanance and update of the Inventory register.
</t>
  </si>
  <si>
    <t>Perfomance report was prepared, 100% of POE was verified and submitted to strategic services management unit.</t>
  </si>
  <si>
    <t>100% of POEs submitted per KPA as per approved SDBIP by 30 June 2024</t>
  </si>
  <si>
    <t>Establishment of ward Cannabis structures and workshop in ward 4, 5, 6, &amp; 19  by June 2024</t>
  </si>
  <si>
    <t xml:space="preserve">One adjustment budget 2023/24,
One of Draft 2024/2025,  One annual 2024/2025 and   approved by the Council within legislated timelines. </t>
  </si>
  <si>
    <t>Monitored beneficiation of local SMME at 30% of the total SCM awards by 30 June 2024.
2.Conduction of Supply Chain Day</t>
  </si>
  <si>
    <t xml:space="preserve">DEVELOPMENT PLANNING DEPARTMENT  ANNUAL PERFORMANCE REPORT  2023/2024 </t>
  </si>
  <si>
    <t>MANAGEMENT SERVICES  ANNUAL PERFORMANCE REPORT  2023/2024</t>
  </si>
  <si>
    <t xml:space="preserve">FINANCIAL MANAGEMENT SERVICES DEPARTMENT  ANNUAL PERFORMANCE REPORT 2023/2024 </t>
  </si>
  <si>
    <t>Annual Target 2022/2023</t>
  </si>
  <si>
    <t>Achievement for 2022/20223</t>
  </si>
  <si>
    <t>Facilitated application of  five Cannabis permits for primary cooperatives in ward 1, 2, 7, 8 and 9 by June 2023</t>
  </si>
  <si>
    <t>Development of funding Proposals for construction of  Economic Hub by June 2023</t>
  </si>
  <si>
    <t>Provide Seeds,seedlings ,fertilizer and perticites for  two crop farming co-operatives (Ndikhoyo Pty LTD ward 17 &amp; Tabs New Creation ward 15)  by June 2023</t>
  </si>
  <si>
    <t>Register 30 Spaza Shops, 2 General Dealers and Provide empowerement workshop and Provide machinery  equipment to Something Cooking Primary Cooperative beneficiaries, Ntabankulu wool growers association and provide training to 10 local  SMMEs (local caterers)by June 2023</t>
  </si>
  <si>
    <t>Promote five (5) unique tourism selling products (Pondo Cultural Festival, Amanci Commemmoration, Gomo Hiking Trail, Horse Racing, BnB Development and Support (registration with Tourism Grading Council for Nofie, TC Lodge and Imvelo)   and (2) two conduct tourism awareness campaigns by June 2023</t>
  </si>
  <si>
    <t>Coordinate feasibility study and develop Proposals for funding agencies for Development of Ntabankulu Dam by June 2023</t>
  </si>
  <si>
    <t>Provide capacity building for 4 sand mining entities (ward 2 Manaleni, ward 3(nyabeni &amp; Dwaku), ward 14 Cacadu) by June 2023</t>
  </si>
  <si>
    <t>13 EPWP participants appointed and Monitoring by June 2023</t>
  </si>
  <si>
    <t>Facilitate  Women Health, Gender Based  Violence Awareness by June 2023</t>
  </si>
  <si>
    <t>Provide one sewing  industrial machine and  Woodworking equipment to Amaqhaw'esizwe disabled project in ward 10 by June 2023</t>
  </si>
  <si>
    <t xml:space="preserve">Provide academic  support (Uniform and Stationary) to nineteen identified OVC's by June 2023 </t>
  </si>
  <si>
    <t>Provide baking equipment and Seedlings for 2 ederly projects ( Sibanye Elderly Project in ward 10 and Luncedo Elderly project in ward 02) by June 2023</t>
  </si>
  <si>
    <t>Provide seedlings to 19 HIV/AIDS support groups and One World AIDS Day Programme by June 2023</t>
  </si>
  <si>
    <t>Implemented  Three Back to School Programmes ( Apply on time campaign ,late applications &amp; Achievers Awards) hosted  and one youth project ( Eyethu)supported with operational  materials by June 2023</t>
  </si>
  <si>
    <t>Provide empowerment to Youth through Exhibitionary tour Programmes  by June 2023</t>
  </si>
  <si>
    <t>Review and Implement Communication Action Plan and 4 local communicators forum sittings conducted by June 2023</t>
  </si>
  <si>
    <t xml:space="preserve"> Provided branding of the institution through procurement of diaries,calendars, 8 municipal flags and SA Flags , 2 banner walls, 4 table clothes, 2 digital cameras withs stands, 3 pull up banners,1.handheld loudhailer, 2 pop up banners and 2 tear drops and Photoshoot of fifty two (52) official photos of cllrs and printing by June 2023</t>
  </si>
  <si>
    <t>Coordinate sitting of four stakeholder engagements by June 2023</t>
  </si>
  <si>
    <t>Provide support to five ( Intlenzi, Amanci, Amacwerha,Lwandlolubomvu ,Xesibe)traditonal councils as per their support plans by June 2023</t>
  </si>
  <si>
    <t>Coordinate twenty(20) community engagements through the media by June 2023</t>
  </si>
  <si>
    <t>Four Bulletins of  Kwakhanya Ntabankulu News by June 2023</t>
  </si>
  <si>
    <t>Municipal branding material provided for 30 municipal programs by June 2023</t>
  </si>
  <si>
    <t xml:space="preserve">Develop and review one draft precinct plan for ward 10 and ward 4 Silindini by June 2023.  </t>
  </si>
  <si>
    <t>Monitoring of two Ntabankulu Development agreements( Erf 254 and portion of erf 87) by June 2023</t>
  </si>
  <si>
    <t>Capturing of 1500 beneficiaries on National Housing needs register by June 2023</t>
  </si>
  <si>
    <t>Marking of 50  Informal trading market stalls in the CBD  by June 2023</t>
  </si>
  <si>
    <t>Draft amended general plan for extension 1, Ntabankulu by June 2023</t>
  </si>
  <si>
    <t>Subdivison and rezoning of erf 87 for institutional purposes by June 2023</t>
  </si>
  <si>
    <t>Process 100% of submitted building plans within 30 days of submission for building plans below 500m2 and within 60 days for building plans above 500m2 by June 2023</t>
  </si>
  <si>
    <t>Conduct forty (40) site inspections and procurement of five (5) inspection books by June 2023</t>
  </si>
  <si>
    <t>Issue thirty (30) occupancy/happy letters by June 2023</t>
  </si>
  <si>
    <t>Conduct four (4) awareness campaign to relevant stakeholders (Rate Payers &amp; Business People) on building regulations and by-laws by June 2023</t>
  </si>
  <si>
    <t>Construction of fenced pre school with ablution facilities in Cederville ward 14 by June 2023</t>
  </si>
  <si>
    <t>20 trading licenses issued to businesses &amp; one awareness conducted on trading regulations by June 2023</t>
  </si>
  <si>
    <t>Increase revenue generation through building plans applications and issuing of business licenses to R40 000.00 by June 2023</t>
  </si>
  <si>
    <t>Coordinate development,  monitoring and reduce 90% of 2020/21 and 60% of 2021/2022 Audit findings by June 2023.</t>
  </si>
  <si>
    <t>2023/2024  Strategic and fraud risk register developed and 2023/2024 Development Planning  services operational risk register developed and 80% of 2022/2023 mitigated risks by June 2023</t>
  </si>
  <si>
    <t xml:space="preserve">2022/2023 signed Performance agreements for Managers and Officers , 2 Individual Performance Evaluations ( Annual 2021/2022 and Mid-Term 2022/2023) coordinated by June 2023 </t>
  </si>
  <si>
    <t>100% 0f PoEs submitted per KPA as per approved SDBIP by June 2023</t>
  </si>
  <si>
    <t>Monthly monitored  performance  of Department's Service Providers in line with contract register as per set deliverables by June 2023</t>
  </si>
  <si>
    <t>Cannabis consultation was conducted in 5 wards which are ward on the 16 August, ward 02 on the 17 August ,ward 07 on the 18 August, ward o8 on the 14 July and  ward 09 on the 24 August. Cannabis farmers were advise to form cannabis cooperative as this will assist them to source funding. Request for the appointment of service provider for facilitation of permits was done on the 10 October 2022 and sent to BTO on the 19 October 2022,  specification committee sat on the 22 November 2022, no appointment has been made. SLA was developed and the service provider to facilitate cannabis permits for farmers was apponted on 22 March 2023. Estsablishment of five cooperative and interlectual property registrarion is on progress and submission of five different seeds has been done awaiting results to be able to apply for permits.
The target could only be achieved after the issuing of results, plantation of samples which will be tested. Therefore permits will be issued which is anticipated to be 30 November 2023.</t>
  </si>
  <si>
    <t>Economic hub proposal for funding has been developed with financial information and projected outputs. Engagement to source funding was done on the 1 October 2022 with DEDEAT, with DTI it was done on the 19 October 2022. Submission to solicit funding was done on the 31 May 2023 to DEDEAT and on the 26 June 2023 to DTI.</t>
  </si>
  <si>
    <t xml:space="preserve">Not Applicable </t>
  </si>
  <si>
    <t xml:space="preserve">Terms of reference were developed for Living My Dream facilitator. Procurement of facilitator was facilitated and submitted to finance on the 14 July 2022.  Advertised on the 02 September 2022, only two service providers responded and as such procurement processes could not proceed hence the target could not be achieved. The procurement has been taken back for re-advert and no appointment has been made yet.
The exhibit tour will be facilitated by the 31st August 2023
</t>
  </si>
  <si>
    <t xml:space="preserve">Ntabankulu Kwakhanya Newsletter 28th edition has been printed and distributed to relevant stakeholders on the 26 September 2022. The 29th edition was printed and distributed on the 10th January 2023. Kwakhanya Ntabankulu news 30th edition was printed and delivered on the 31 March 2023.  1500  copies of 31st Newsletter buletin was delivered on the 29th June 2023
</t>
  </si>
  <si>
    <t xml:space="preserve">On the 17th August 2022, memo request service provider was submitted to BTO for an advertisement of competent service provider to develop Silindini Precinct Plan (Ward 4) and review Tabankulu  Precinct Plan (Erf 87). It has been transpired that the department had a change memo request. The resubmissions were made on the 26th of August 2022.
However, the target was not achieved  due to two pending objections that the Municipality has recieved during the procurement of service provider.
The project was not planned for in the next financial year 2023/2024 and to realise the target could only be included during the adjustment period December-January SDBIP Review 2023/2024
</t>
  </si>
  <si>
    <t xml:space="preserve">The Municipality and Masakhane Project Managers entered into a Lease Agreement on the 01st of November 2018 for a development of erf 254. Due to delays caused by the non-availability of municipal Title Deed, the registration of Notarial Lease Agreement. The signed Addendum to Service Level Agreement will rectify phases, timelines and milestones in order to be aligned with Phase 2 of the project which was deemed to commenced on the 14th of March 2022 to March 2023.
The Spatial Planning and Human Settlements Unit and Masakhane Project Managers held a meeting on the 15th of November 2022 with regard the progress of two erven namely 254 and 87. The working schedule for demolishing on Erf 254 was submitted on the 15th of November 2022.
The Senior Management set in a meeting with the service provider for the presentation of the progress to-date on the 15th of February 2023. The service provider has secured 70% in terms of marketing the upcoming commercial and petrol filling station.
The Ayazama Family Trust appointed Button and O'Connor for subdivision of Portion of Erf 87 and the subdivision was approved by the Chief Surveyor General. The project was not implemented as per the agreed timeframes, milestones and activities.
</t>
  </si>
  <si>
    <t xml:space="preserve">494 Beneficiaries captured on the National Housing Needs Register Portal as per the First Quarter target. 
The total number of captured housing beneficiaries for Mid-Term combined with First Quarter is 524.
The Spatial Planning and Human Settlements has captured 284 (Ward 1) Housing Beneficiaries on the National Housing Needs Register System for Third Quarter 2022/2023.
280 Beneficiaries captured on the National Housing Needs Register Portal as per the Fourth Quarter target. 
The Spatial Planning and Human Settlements Unit have captured 1088 for Annual and the target was not achieved .
The 412 beneficiaries will be captured by 15 September 2023. </t>
  </si>
  <si>
    <t xml:space="preserve">The Nande 23 Projects was appointed on the 10th of November 2022 and expected to deliver within the 14 Days after the acceptance of the appointment letter. The Marking of Hawker Stalls has started on the 22nd of November 2022 and completed on the 28 November 2022.
On the 1st of March 2023 Developtment Planning and Community Service Directorate in conjunction with Ntabankulu Hawkers Associations held a meeting with regards the physical allocation of informal traders on marked hawker stalls. There were challenges that were raised in the meeting which included the following, the licensing of existing hawkers, cleanliness and contravention of municipal by-laws and poor consultation to the beneficiaries. Therefore, it was resolved that the Development Planning Directorate must host a meeting that involve hawkers' representatives and hawkers to be allocated on Informal Hawker Stalls and the meeting was held on the 10th of March 2023. Hawkers were allocated into their respective stalls on the 29 March 2023.
On the 5th of May 2023, the routine site visit was done in order to ensure that hawkers will be able to apply for business licences to Business Licensing Office. The project has been embedded by challenges as some of hawkers were refusing to leave their stands. Currently there were conflicts between pedestrains, motor vehicles and hawkers as marked stalls are close located within side walking ways.
</t>
  </si>
  <si>
    <t xml:space="preserve">The Ntabankulu LM appointed Vena Geomatics Inc on the 30th of January 2023 for Amendment of General Plans within the Urban Sphere (Tabankulu, Extension 1). The inception meeting was held on the 09th of March 2023. Both parties signed Service Level Agreement. The service provider submitted a progress report on the 15th of March 2023 and the project is being executed as per the signed SLA.
The Vena Gematics Land Surveyors has submitted a statutory application for amendment of General Plan for Extension 1 on the 16th of June 2023. The exemption letter will be signed by Municipal Manager accompanied by endorsed draft general plan for GP Ext 1.
The service provider was accepted the appointment  on 10 February 2023 and it was therefore impossible to achieve Q1 &amp; Q2 target.  
The project has been been planned for completion by 15 September 2023. 
</t>
  </si>
  <si>
    <t xml:space="preserve">The terms of reference and memo request were submitted BTO on the 31st of January 2023. The project was advertised on the 23rd of February 2023 and expected to close on the 3rd of March 2023. The project to date is on evaluation stages and competent service provider to be recommended to execute Subdivision and Rezoning of Portion of Erf 87.
The Eco South Partnership submitted land use management application of subdivision and rezoning on Portion of Erf 87 for Educational/Institutional Purposes on the 22nd June 2023. The application has been assessed and acknowlegment of the application was sent to the service provider on the 23rd June 2023. 
The SLA has not yet been concluded by the parties 
Make a follow up for conclusion of the SLA by both parties by the 15 August 2023
</t>
  </si>
  <si>
    <t xml:space="preserve">Awareness campaign on Building regulations and by laws was conducted on 15 September 2022 and 30 November 2022 to Rate payers and Business people. Awareness campaign was conducted on 17 February 2023 to relevant stakeholders (Rate Payers &amp; Business People) on Building Regulations and by-laws. 1 Awareness conducted to 471 residents. Awareness campagn was done to 471 residence on the 17 April 2023.  Awareness campaign on Building Regulations and by laws was conducted to Rate Payers &amp; Business Peopleon 04 May 2023 </t>
  </si>
  <si>
    <t xml:space="preserve">The advertisement of Pre School was made three times without appointment of the service provider first it was taken back to advert because of wrong calculations of functionality. It was also readvertised because of the wrong CIDB. The last advert closed on 19 September and is now waiting for bid committees to finalise the appointment. The service provider was appointed on the 21st October 2022 and was handed over to the community on the 25th October 2022, the project steering committee was established. Construction of Pre School is at surface bed level.  Construction of Cedarville Pre School could not be completed due to rainy weather and the Contractor had financial issues where they had to stop working because of inability to pay the employees and unavailability of material on site. Contractor is still on site and has not completed electricity works and the snag was issued to contractor to attend so that practical complition can be issued and snags have not been attended too.           
Retension for cedarville Pre School could not be released as the Service provider is still on site and has not completed the works.
Retension for Cedarville Pre-School will be released on 30 October 2023.
</t>
  </si>
  <si>
    <t xml:space="preserve">An inspection was conducted on the 13 September 2022 to formal businesses in the CBD as to do check compliance in term of business license and the importance of applying for the municipal trading license. 10 businesses have been inspected, two have no business licenses as they have recently started operating and 08 have business licenses even though some have expired and 02 have not yet registered for business license. Businesses were advised to visit the business licensing office for further enquiries in order to apply for a business license and for renewals to those that have expired nosiness licenses. No Applications have been received so far from the inspected businesses.  An awareness was conducted on the 21 September 2022 to informal businesses in the CBD as to do awareness on the compliance of business license and the space in which a hawker operates in around town. Most of the hawkers in town are not allocated as per the Town Planning standards, they operate in spaces that a person feels comfortable in using. One the major challenge is that a person does not consult with the municipality in terms of space/stand allocation and most of the hawkers do not have business/trading licenses. 
Hawkers were advised to visit the business licensing office and town planning office for further enquiries to apply for a business license, renewals of business licenses and space/stand allocation. No Applications have been received so far. 5 Trading licenses have been issued to formal businesses and were approved by Building Control, Town Planning and Municipal Health Services. 11 business licenses issued to formal businesses and 5 issued to informal businesses. 
3 New Applications for business licenses were received, 11 renewals for business licenses were received for the fourth quarter. 
5 business licenses have been approved by Town Planning, Building Control and MHS for the fourth quarter.
The other 9 that are outstanding are still awaiting approving by MHS.
</t>
  </si>
  <si>
    <t xml:space="preserve">Performance agreements for 2022.2023 financial year for Managers and Officers were signed. The performance evaluation for officers was conducted on the 02 December 2022.
Performance assessments were not concluded for all officers due to conficting work demands and availability of the officers. 
The performance evaluations of officers for annual 2021/2022 and mid term 2022/2023 were conducted on the 12 January 2023 for Communivations and SPU Officers, 21 February 2023 for Development Control Officer and 
Midyear Performanced evaluations for Managers was conducted on the 21st February 2023 at Imvomvo Country Lodge. Manager Spatial Planning and Human Settlements was absent on the day of the assessments.
The midterm performance evaluations for Manager Spatial Planning and Human Settlements will be conducted by 15 August 2023.
</t>
  </si>
  <si>
    <t>Verification form has been submitted and signed for all the POEs submitted</t>
  </si>
  <si>
    <t>Portfolio of Evidence 
Q1,Q2,Q3,Q4</t>
  </si>
  <si>
    <t xml:space="preserve">Achieved or Not achieved </t>
  </si>
  <si>
    <t xml:space="preserve">Expenditure </t>
  </si>
  <si>
    <t>Annual Target 2023/2024</t>
  </si>
  <si>
    <t xml:space="preserve">Q1:Consultation Report and Attendance Register 
Q2: Consultation Report and Attendance Register 
Q3: Report on training and Attendance register 
Q4: Report and Attendance register </t>
  </si>
  <si>
    <t xml:space="preserve">Q1: Funding Proposal 
Q2: Engagement Report 
Q3: proof of submissions
Q4: N/A </t>
  </si>
  <si>
    <t>Q1: 1. Community consultation report                    2. Terms of reference and attendance register 
Q2: Memo request, Appointment Letter, Delivery note, close out report and SLA
Q3: Memo request, Appointment Letter,  Delivery note, close out report and SLA
Q4: Purchase order, delivery note and Close out report</t>
  </si>
  <si>
    <t>Q1: Consultation report,  attendance register and concept document 
Q2: Memo request, purchase order, delivery note and distribution register
Report for capacity building and attendance register
Q3: Memo request, purchase order, delivery note and distribution register
Report for capacity building and attendance register
Q4: Memo request, purchase order, delivery note and distribution register
Report for capacity building and attendance register</t>
  </si>
  <si>
    <t>Q1:  Pondo Festival report, attendance register 
Q2: Amanci Comemmoration report and  Attendance Register for 
Q3: Awareness report and Attendance Register
Q4:  Awareness report and Attendance Register</t>
  </si>
  <si>
    <t>Promote four (4) unique tourism selling products and two (2) conduct tourism awareness campaigns by June 2024</t>
  </si>
  <si>
    <t xml:space="preserve">Q1: Engagement report, attendance register and terms of reference
Q2: Appointment letter and SLA
Q3: Monitoring report and Designs 
Engagement report and attendance register 
Q4: Funding Proposal 
Proof of submissions 
</t>
  </si>
  <si>
    <t xml:space="preserve">Q1:  Attendance register and monitoring report 
Q2: Attendance register and monitoring report 
Q3:Attendance register and monitoring report 
Q4: Attendance register and monitoring report </t>
  </si>
  <si>
    <t>Q1: Report and Attandance Register 
Q2: Data base and report
Q3: Report and Attandance Register 
Q4: Report and Attandance Register</t>
  </si>
  <si>
    <t>Q1:  List of identified OVC's and Specification 
Q2: Appointment letter 
Delivery note and Distribution register
Report and Attendance Registe
Q3:Report and Attendance register
Q4: Report and Attendance register</t>
  </si>
  <si>
    <t>Q1: Report and Attendance Register
Q2: Attendance register and report
Q3: Report and Attandance Register
Q4: Report and Attandance Register</t>
  </si>
  <si>
    <t>Q1: Attendance register and report
Q2: Invitations
Program
proof of attendance and report 
Q3: Attendance register and report
Q4: Monitoring report and attendance register</t>
  </si>
  <si>
    <t>Q1: Report and Application Register 
Q2: Report and Late Application Register 
Q3: Notice, Attandance Register, Programme and report
Q4: Advert and Appointment Letter</t>
  </si>
  <si>
    <t xml:space="preserve">Q1: Report and Attendance Register, 
Q2: Report and Attendance Register
Q3: Attendance register and report 
Q4: Report and Attendance register </t>
  </si>
  <si>
    <t xml:space="preserve">Q1: Requisition Memo  and appointment letter
Q2: Database
Q3: Monitoring Report 
Q4: Monitoring Report </t>
  </si>
  <si>
    <t>Q1: Appointment letter
Delivery note
Q2: Appointment letter
Delivery note
Q3: Appointment letter
Delivery note
Q4: Appointment letter
Delivery note</t>
  </si>
  <si>
    <t xml:space="preserve">Q1: Invitations, Attendance register and minutes 
Q2: Invitations, Attendance register and minutes 
Q3: Invitations, Attendance register and minutes 
Q4: Invitations, Attendance register and minutes </t>
  </si>
  <si>
    <t>Q1: Consultation report and attendance register 
Q2: Purchase order and delivery note
Q3: Monitoring report and attandance register
Q4: Monitoring report and attandance register</t>
  </si>
  <si>
    <t>Q1: Media release from any  of the local news paper and confirmation letter from any of the local community radio stations.
Q2: Media release from any  of the local news paper and confirmation letter from any of the local community radio stations.
Q3: Media release from any  of the local news paper and confirmation letter from any of the local community radio stations.
Q4: Media release from any  of the local news paper and confirmation letter from any of the local community radio stations.</t>
  </si>
  <si>
    <t>Q1: 32th Edition of the Newsletter
Q2: 33rd Edition of the Newsletter
Q3: 34th Edition of the Newsletter
Q4: 35th Edition of the Newsletter</t>
  </si>
  <si>
    <t>Q1: Attendance register and photos
Q2: Attendance register and photos
Q3: Attendance register and photos
Q4: Attendance register and photos</t>
  </si>
  <si>
    <t>Q1: Appointment letter and SLA 
Q2: acknowledgement of submission
Q3: Acknowldgement letter 
Q4: Final Approval letter from surveyor general</t>
  </si>
  <si>
    <t xml:space="preserve">Q1: Quarterly monitoring report 
Q2: Quarterly monitoring report 
Q3: Report on the implementation of lease agreement 
Q4: Report on the implementation of lease agreement </t>
  </si>
  <si>
    <t>Q1: Signed Monthly capturing reports and Listings
Q2: Signed Monthly capturing reports and Listings
Q3: Signed Monthly capturing reports and Listings
Q4: Signed Monthly capturing reports and Listings</t>
  </si>
  <si>
    <t>Q1: Requistion memo, Appointment letter and SLA
Q2: Close out report and pictures
Appointment Letter 
Q3: Allocation report
Q4: Monitoring report, attendance regsiter</t>
  </si>
  <si>
    <t>Q1: Memo and appointment letter 
Q2: Proof of submission to Surveyors General
Q3: Consultation register and public notice 
Q4: Final approved general plan</t>
  </si>
  <si>
    <t>Q1: Application forms,approval or rejection letters,acknowledgment letters and submission register
Q2: Application forms,approval or rejection letters,acknowledgment letters and submission register
Q3: Application forms,approval or rejection letters,acknowledgment letters and submission register
Q4: Application forms,approval or rejection letters,acknowledgment letters and submission register</t>
  </si>
  <si>
    <t>Q1: Occupancy Certificates/Happy Letter and listings
Q2: Occupancy Certificates/Happy Letter and listings
Q3: Occupancy Certificates/Happy Letter and listings
Q4: Occupancy Certificates/Happy Letter and listings</t>
  </si>
  <si>
    <t>Q1: Invitation, Agenda, Awareness Reports and attendance register
Q2: Invitation, Agenda, Awareness Reports and attendance register
Q3: Invitation, Agenda, Awareness Reports and attendance register
Q4: Invitation, Agenda, Awareness Reports and attendance register</t>
  </si>
  <si>
    <t>Q1: Attendance register and progress report with photos.
Q2: 1.Practical completion certificate
2.Closeout report
Q3: Completion Certificate, Memo request, specification, appointment letter and close out report 
Q4: Appointment letter of service provider</t>
  </si>
  <si>
    <t>Q1: listings of inspected sites
Inspection Reports and Awareness Report 
Delivery note 
Q2: listings of licensed issued 
Copies of trading licenses
Q3: listings of licensed issued 
Copies of trading licenses
Q4: listings of licensed issued 
Copies of trading licenses</t>
  </si>
  <si>
    <t>Q1: N/A
Q2: Progress report on Implementation of Audit Action Plan
Q3: 2022/2023 audit action plan 
Council Resolution 
Progress report on Implementation of Audit Action Plan
Q4: Progress report on Implementation of Audit Action Plan</t>
  </si>
  <si>
    <t>Q1: Risk management Report and risk register
Q2: Risk management Report and risk register
Q3: Risk management Report and risk register
Q4: Risk management Report and risk register
2024/2025 strategic, fraud and development planning services  operational risk registers</t>
  </si>
  <si>
    <t>Q1: Report on signed Performance Agreements 
Q2: Performance Evaluation Report and attendance registers
Q3: Performance Evaluation Report and attendance registers
Q4: Performance Evaluation Report and attendance registers</t>
  </si>
  <si>
    <t xml:space="preserve">Q1: PoE Departmental varification form
Strategic Services Performance Analysis report 
Q2: PoE Departmental varification form
Strategic Services Performance Analysis report 
Q3: PoE Departmental varification form
Strategic Services Performance Analysis report 
Q4: PoE Departmental varification form
Strategic Services Performance Analysis report </t>
  </si>
  <si>
    <t>Q1: monthly reports on performance of service providers
Q2: monthly reports on performance of service providers
Q3: monthly reports on performance of service providers
Q4: monthly reports on performance of service providers</t>
  </si>
  <si>
    <t>Coordinated 14 cluster meetings by June 2023</t>
  </si>
  <si>
    <t>Coordinated 4 IDP/IGR Representative meetings by June 2023</t>
  </si>
  <si>
    <t>Two IDP &amp; Budget  outreach programs conducted by June 2023</t>
  </si>
  <si>
    <t>Coordinated development, review, adoption and implementation of the IDP 2023/2024 by June 2023</t>
  </si>
  <si>
    <t xml:space="preserve">Coordinated signing of performance agreements 2022/2023 for Section 54A &amp; 56/57 Managers by June 2023 </t>
  </si>
  <si>
    <t>Coordinated development of 2023/2024, review of 2022/2023 institutional scorecared and individual performance evaluations for annual 2021/2022 and midyear 2022/2023 for Section 54A &amp; 56/57  by June 2023</t>
  </si>
  <si>
    <t>Coordinated Preparation of the annual report 2021/2022 in line with MFMA.</t>
  </si>
  <si>
    <t>2023/2024 Risk based Internal audit plan developed, 2023/2024 reviewed internal audit charter and 20 audit reports produced by June 2023</t>
  </si>
  <si>
    <t>Coordinated 5 Audit Committee sittings by June 2023</t>
  </si>
  <si>
    <t>Coordinated and monitored implementation of quartely audit committee resolutions by June 2023</t>
  </si>
  <si>
    <t>Coordinated development,  monitoring and reduce 90% of 2020/21 and 60% of 2021/2022 Audit findings by June 2023.</t>
  </si>
  <si>
    <t>2023/2024  Strategic and fraud risk register developed and 2023/2024 management services operational risk register developed and 80% of 2022/2023 mitigated risks by June 2023</t>
  </si>
  <si>
    <t>Coordinated 4 sitting of risk management committee by June 2023</t>
  </si>
  <si>
    <t>One report on matters referred by Council to Financial Misconduct board tabled to Council by June 2023</t>
  </si>
  <si>
    <t xml:space="preserve">Coordinated five ordinary sittings of section 50 committee  by June 2023 </t>
  </si>
  <si>
    <t>Coordinated development,monitoring and report on implementation of council resolutions in four ordinary council meetings  by June 2023</t>
  </si>
  <si>
    <t>Coordinated development , adoption and produce 4 reports on implementation of Instututional calendar by June 2023</t>
  </si>
  <si>
    <t>Cordinated the implementation of back to basics on a quarterly basis as per action plan cordinated by June 2023</t>
  </si>
  <si>
    <t>Coordinated research analyis on the effectiveness of Human Resource management policies by June 2023</t>
  </si>
  <si>
    <t>Two Job opportunities Created by June 2023</t>
  </si>
  <si>
    <t xml:space="preserve">Q1:- Three Clusters sat:  Socio Economic Cluster sat on the 21th of September 2022.  Good governance sat on the 22th of September 2022.
Basic Service Delivery cluster Sat on the 29th of  September 2022.
Institutional Development and Financial Viability Cluster was scheduled to sit on the 22 September 2022, invites were sent on time to all participants. The cluster did not sit due to non availablity and non confirmation of participants of the cluster (Councillors &amp; Sector Departments).  
Q2:- Three Clusters sast: Socio Economic Cluster sat on the 23 November 2022,  Institutional and Financial Viability sat on the 24th November 2022. Service Delivery Cluster sat on the 28th November 2022.  
Good Governance Cluster did not sit due to non availability of Sector Departments and Councillors.
Q3: Four IGR Clusters sat as follows: 08 March 2023: Basic Service  Delivery  and Socio economic cluster, 09 March 2023: Institutional Development and Financial vaibility &amp; 20 March 2023:  Good governance and Public Participation. 
Q4: Basic Service Delivery  sat on the 21 June 2022 could not proceed due to qourum of the meeting not met by the committee members, Socio-economic Cluster could sat on the 23rd of June 2022 but could not proceed due ot qourm of the meeting not met by the committee members, Good governance and Public Participation  sat on the 27th of June  2022 &amp; Institutional Development and Organisational Transformation and Financial Viability sat on the 22nd of June 2022 but could not proceed with the meeting due to qourum of the meeting not met by the committee members.  
The Clusters approach has been reviewed due to challenges encountered during implementation and for the financial year 2023/2024 there will be one steering committee meeting preceeding the IGR Forum once per quarter that would be chaired by the Municipal Manager and all Officials from Municipality and government departments will discuss and table service delivery reports.  Those reports will be consolidated and tabled to the broader IDP/IGR.  
</t>
  </si>
  <si>
    <r>
      <rPr>
        <b/>
        <sz val="10"/>
        <rFont val="Arial"/>
        <family val="2"/>
      </rPr>
      <t xml:space="preserve">35 </t>
    </r>
    <r>
      <rPr>
        <sz val="10"/>
        <rFont val="Arial"/>
        <family val="2"/>
      </rPr>
      <t xml:space="preserve">Internal Audit Reports were produced as per Risk Based Internal Audit Plan during 2022/2023 financial year as per the approved risk based internal audit plan.
</t>
    </r>
    <r>
      <rPr>
        <b/>
        <sz val="10"/>
        <rFont val="Arial"/>
        <family val="2"/>
      </rPr>
      <t xml:space="preserve">27 </t>
    </r>
    <r>
      <rPr>
        <sz val="10"/>
        <rFont val="Arial"/>
        <family val="2"/>
      </rPr>
      <t xml:space="preserve"> of these reports were presented to Audit and Performance Committee Meetings held on the following dates: 
</t>
    </r>
    <r>
      <rPr>
        <b/>
        <sz val="10"/>
        <rFont val="Arial"/>
        <family val="2"/>
      </rPr>
      <t>20 July 2022,  20 August 2022,  20 October 2022, 18 January 2023, 19 April 2023, 06 June 2023 and 20 June 2023.</t>
    </r>
    <r>
      <rPr>
        <sz val="10"/>
        <rFont val="Arial"/>
        <family val="2"/>
      </rPr>
      <t xml:space="preserve">
</t>
    </r>
    <r>
      <rPr>
        <b/>
        <sz val="10"/>
        <rFont val="Arial"/>
        <family val="2"/>
      </rPr>
      <t xml:space="preserve">The following are the Audit Reports that were produced during 2022/2023;
</t>
    </r>
    <r>
      <rPr>
        <sz val="10"/>
        <rFont val="Arial"/>
        <family val="2"/>
      </rPr>
      <t xml:space="preserve">1. Audit Report on 2021/22 Fourth Quarter Performance Report.
2. Review of 2020/2021 Audit Action Plan Progress as at 30 June 2021.
3. 2022/2023 Year End Inventory Count
4. 2021/21 Fourth Quarther Audit Report on Risk Management
5. Audit report on 2021/22 Annual Financial Statements
6. Audit Report: Variation Order for Construction of Traffic Offices  (Ad Hoc Review
7. Audit Report: 2021/2022 Annual Performance Information
8. Audit Report on 2022/23 First Quarter Performance Report.
9. 2022/23 First Quarther Audit Report on Risk Management
10. Audit Report: 2020/2021 Follow up on AG Findings as at 30 September 2022.
11. 2021/2022 Internal Audit Findings Tracking Register as at 30 September.
12. 2022/23 Governace Review.
13. 2022/23 Mid-term Performance information
14. 2022/23 Mid-term Report on implementation of risk management
15. 2021/2022 Consolidated Audit Action: External Audit Findings as at 31 December 2022
16. 2021/2022 Internal Audit Findings Tracking Register as at 31 December 2022
17. 2022/2023 Fleet Management Review
18. 2022/2023 Turnaround SDBIP vs IDP and Budget Review
19. 2022/2023: 3rd Quarter Performance Information
20. 2023/2024 Draft SDBIP vs IDP Review
21. 2021/2022: Follow up on AGSA Audit findings as at January 2023
22. 2021/2022-2023 Internal Audit Findings Tracking Register as at 31 March 2023
23. 2022/2023 Review Project and Contract Management
24. 2022/2023: Follow up on Revenue and Debtors Management
25. 2021/2022: Follow up on AGSA Audit findings as at March 2023
26. 2022/2023: 3rd Quarter Report on the implementation of risk management
27. 2022/23: Nine Months Financial Statement Review
</t>
    </r>
    <r>
      <rPr>
        <b/>
        <sz val="10"/>
        <rFont val="Arial"/>
        <family val="2"/>
      </rPr>
      <t>05</t>
    </r>
    <r>
      <rPr>
        <sz val="10"/>
        <rFont val="Arial"/>
        <family val="2"/>
      </rPr>
      <t xml:space="preserve"> Internal Audit Reports were produced as per Risk Based Internal Audit Plan during 2022/2023 financial year as per the approved risk based internal audit plan. These reports are to be presented to Audit and Performance Committee Meeting to be held on 20 July 2023.
1. Review of 2022/23 ICT Network Security and IT General Controls.
2. 2022/2023: Commitments Review
3. 2022/23: Supply Chain Manageme+Q12nt Review
4. 2022/23: Review on Asset Management 
5. 2022/23: Human Resource Management Review
The 2023/2024 Risk based Internal audit plan and 2023/2024 ,reviewed internal audit charter a were presented to the Audit and Performance Committee Meeting on the 20 June 2023 for approval and reviewed Audit and Performance Committee Charter to  Council on the 28 June 2023 for approval with Council resolution No. </t>
    </r>
    <r>
      <rPr>
        <b/>
        <sz val="10"/>
        <rFont val="Arial"/>
        <family val="2"/>
      </rPr>
      <t>OCM/9/23/007.1.1</t>
    </r>
  </si>
  <si>
    <r>
      <rPr>
        <b/>
        <sz val="10"/>
        <rFont val="Arial"/>
        <family val="2"/>
      </rPr>
      <t xml:space="preserve">7 Audit and Performance Committee meetings were convened during 2022/2023 financial year as follows;
4 Ordinary  meetings
</t>
    </r>
    <r>
      <rPr>
        <sz val="10"/>
        <rFont val="Arial"/>
        <family val="2"/>
      </rPr>
      <t>-  20 July 2022. 
- 20 October 2022
- 18 January 2023
- 19 April 2023
3</t>
    </r>
    <r>
      <rPr>
        <b/>
        <sz val="10"/>
        <rFont val="Arial"/>
        <family val="2"/>
      </rPr>
      <t xml:space="preserve"> Special Meetings</t>
    </r>
    <r>
      <rPr>
        <sz val="10"/>
        <rFont val="Arial"/>
        <family val="2"/>
      </rPr>
      <t xml:space="preserve">
- 26 August 2022.
-06 June 2023
- 20 June 2023</t>
    </r>
  </si>
  <si>
    <r>
      <rPr>
        <b/>
        <sz val="10"/>
        <rFont val="Arial"/>
        <family val="2"/>
      </rPr>
      <t>Q1</t>
    </r>
    <r>
      <rPr>
        <sz val="10"/>
        <rFont val="Arial"/>
        <family val="2"/>
      </rPr>
      <t xml:space="preserve"> Reports on implementation of Audit Committee resolutions have  been produced with resolutions  taken by the audit and Performance Committee on the meeting that was held on the 20 July 2022.
</t>
    </r>
    <r>
      <rPr>
        <b/>
        <sz val="10"/>
        <rFont val="Arial"/>
        <family val="2"/>
      </rPr>
      <t>Q2</t>
    </r>
    <r>
      <rPr>
        <sz val="10"/>
        <rFont val="Arial"/>
        <family val="2"/>
      </rPr>
      <t xml:space="preserve"> Reports on implementation of Audit Committee resolutions have  been produced with resolutions  taken by the audit and Performance Committee on the meeting that was held on the 20 October 2022.
</t>
    </r>
    <r>
      <rPr>
        <b/>
        <sz val="10"/>
        <rFont val="Arial"/>
        <family val="2"/>
      </rPr>
      <t>Q3</t>
    </r>
    <r>
      <rPr>
        <sz val="10"/>
        <rFont val="Arial"/>
        <family val="2"/>
      </rPr>
      <t xml:space="preserve"> Reports on implementation of Audit Committee resolutions have  been produced with resolutions  taken by the audit and Performance Committee on the meeting that was held on the 18 January 2023.
</t>
    </r>
    <r>
      <rPr>
        <b/>
        <sz val="10"/>
        <rFont val="Arial"/>
        <family val="2"/>
      </rPr>
      <t xml:space="preserve">Q4 </t>
    </r>
    <r>
      <rPr>
        <sz val="10"/>
        <rFont val="Arial"/>
        <family val="2"/>
      </rPr>
      <t>Reports on implementation of Audit Committee resolutions have  been produced with resolutions  taken by the audit and Performance Committee on the meeting that was held on the 19 April 2023.</t>
    </r>
  </si>
  <si>
    <r>
      <t xml:space="preserve">The 2021/2022 Audit Action Plan was consolidated  by Internal Audit after the Auditor General submitted the management report to the Accounting Officer.
After consolidation the Action Plan was circulated to the departments to insert their planned actions against the AG's recommendations. Internal Audit conducted reviews on these actions on whether they address the root cause as well as the recommendations.
The Internal Audit Manager reported the findings on this review in the Operation Clean Audit and the Audit Committee meeting which sat on the 17th January 2023 and 18th January 2023 respectively.
A consolidation of the Action Plan was submitted by  the Chief Operations Manager to the Council for adaption on the 25 January 2023 with extract no. </t>
    </r>
    <r>
      <rPr>
        <b/>
        <sz val="10"/>
        <rFont val="Arial"/>
        <family val="2"/>
      </rPr>
      <t xml:space="preserve">OCM/4/23/007.2.4 </t>
    </r>
    <r>
      <rPr>
        <sz val="10"/>
        <rFont val="Arial"/>
        <family val="2"/>
      </rPr>
      <t xml:space="preserve"> 
The Internal Audit Unit monitored the implementation of the recommendations and reported to the Operation Clean Audit Committee on a monthly basis and quarterly basis to the Audit and Performance Commitee.
The Internal Audit unit reported the findings on the review as at 31 May 2023 in the Operation Clean Audit meeting which sat on the 19th of June 2023 and the overall institution implementation was at 59%. 
</t>
    </r>
  </si>
  <si>
    <r>
      <t>2023/2024 Strategic, Operational and Fraud risk registers  were developed, presented to Audit and Performance Committee for noting and Council for approval on the 20 June 2023 and 28 June 2023 respectively with Council Resolution extract no.</t>
    </r>
    <r>
      <rPr>
        <b/>
        <sz val="10"/>
        <rFont val="Arial"/>
        <family val="2"/>
      </rPr>
      <t>OCM/9/23/007.2.2</t>
    </r>
    <r>
      <rPr>
        <sz val="10"/>
        <rFont val="Arial"/>
        <family val="2"/>
      </rPr>
      <t xml:space="preserve">
</t>
    </r>
    <r>
      <rPr>
        <b/>
        <sz val="10"/>
        <rFont val="Arial"/>
        <family val="2"/>
      </rPr>
      <t xml:space="preserve">Q1- </t>
    </r>
    <r>
      <rPr>
        <sz val="10"/>
        <rFont val="Arial"/>
        <family val="2"/>
      </rPr>
      <t xml:space="preserve">2022/2023 Strategic risk register and Management Services Operational risk register were monitored , 35 </t>
    </r>
    <r>
      <rPr>
        <b/>
        <sz val="10"/>
        <rFont val="Arial"/>
        <family val="2"/>
      </rPr>
      <t>%</t>
    </r>
    <r>
      <rPr>
        <sz val="10"/>
        <rFont val="Arial"/>
        <family val="2"/>
      </rPr>
      <t xml:space="preserve"> of  Strategic 38% of Fraud and 37 </t>
    </r>
    <r>
      <rPr>
        <b/>
        <sz val="10"/>
        <rFont val="Arial"/>
        <family val="2"/>
      </rPr>
      <t xml:space="preserve">% </t>
    </r>
    <r>
      <rPr>
        <sz val="10"/>
        <rFont val="Arial"/>
        <family val="2"/>
      </rPr>
      <t xml:space="preserve">of Management Services Operational risks have been mitigated as at 30 September  2022.
</t>
    </r>
    <r>
      <rPr>
        <b/>
        <sz val="10"/>
        <rFont val="Arial"/>
        <family val="2"/>
      </rPr>
      <t>Q2-</t>
    </r>
    <r>
      <rPr>
        <sz val="10"/>
        <rFont val="Arial"/>
        <family val="2"/>
      </rPr>
      <t xml:space="preserve"> 2022/2023 Strategic risk register and Management Services Operational risk register were monitored ,  48% of  Strategi,  52% of Fraud and 54% of Management Services Operational risks have been mitigated as at 31 December 2022.
</t>
    </r>
    <r>
      <rPr>
        <b/>
        <sz val="10"/>
        <rFont val="Arial"/>
        <family val="2"/>
      </rPr>
      <t>Q3-</t>
    </r>
    <r>
      <rPr>
        <sz val="10"/>
        <rFont val="Arial"/>
        <family val="2"/>
      </rPr>
      <t xml:space="preserve"> 2022/2023 Strategic risk register and Management Services Operational risk register were monitored , 60 % of  Strategic, 61% of Fraud  and 63 % of Management Services Operational risks have been mitigated as at 30 April  2023.
</t>
    </r>
    <r>
      <rPr>
        <b/>
        <sz val="10"/>
        <rFont val="Arial"/>
        <family val="2"/>
      </rPr>
      <t>Q4-</t>
    </r>
    <r>
      <rPr>
        <sz val="10"/>
        <rFont val="Arial"/>
        <family val="2"/>
      </rPr>
      <t xml:space="preserve"> 2022/2023 Strategic risk register and Management Services Operational risk register were monitored ,  85% of  Strategic, 81% of Fraud and 94% of Management Services Operational risks have been mitigated as at 30 June 2023.
</t>
    </r>
  </si>
  <si>
    <r>
      <rPr>
        <b/>
        <sz val="10"/>
        <rFont val="Arial"/>
        <family val="2"/>
      </rPr>
      <t>04</t>
    </r>
    <r>
      <rPr>
        <sz val="10"/>
        <rFont val="Arial"/>
        <family val="2"/>
      </rPr>
      <t xml:space="preserve"> Ordinary Risk Management Committee Meetings were convened during 2022/23 financial year as follows;
-15 July 2022
-17 October 2022
-16 January 2023
-14 April 2023</t>
    </r>
  </si>
  <si>
    <r>
      <rPr>
        <b/>
        <sz val="10"/>
        <rFont val="Arial"/>
        <family val="2"/>
      </rPr>
      <t xml:space="preserve">Q1 - </t>
    </r>
    <r>
      <rPr>
        <sz val="10"/>
        <rFont val="Arial"/>
        <family val="2"/>
      </rPr>
      <t>No target</t>
    </r>
    <r>
      <rPr>
        <b/>
        <sz val="10"/>
        <rFont val="Arial"/>
        <family val="2"/>
      </rPr>
      <t xml:space="preserve">
Q2- </t>
    </r>
    <r>
      <rPr>
        <sz val="10"/>
        <rFont val="Arial"/>
        <family val="2"/>
      </rPr>
      <t>No Target</t>
    </r>
    <r>
      <rPr>
        <b/>
        <sz val="10"/>
        <rFont val="Arial"/>
        <family val="2"/>
      </rPr>
      <t xml:space="preserve">
Q3- </t>
    </r>
    <r>
      <rPr>
        <sz val="10"/>
        <rFont val="Arial"/>
        <family val="2"/>
      </rPr>
      <t>No Target</t>
    </r>
    <r>
      <rPr>
        <b/>
        <sz val="10"/>
        <rFont val="Arial"/>
        <family val="2"/>
      </rPr>
      <t xml:space="preserve">
Q4-</t>
    </r>
    <r>
      <rPr>
        <sz val="10"/>
        <rFont val="Arial"/>
        <family val="2"/>
      </rPr>
      <t xml:space="preserve"> One Report on matters referred by Council to Financial misconduct board was tabled to Council on the 28 June 2023 with Council Resolution extract no. </t>
    </r>
    <r>
      <rPr>
        <b/>
        <sz val="10"/>
        <rFont val="Arial"/>
        <family val="2"/>
      </rPr>
      <t>OCM/9/23/007.1.2</t>
    </r>
  </si>
  <si>
    <t xml:space="preserve">Q1: Agenda, Invitation 
Proof of Attendance
Draft Minutes 
Q2: Agenda, Invitation 
Proof of Attendance
Draft Minutes 
Q3: Agenda, Invitation 
Proof of Attendance
Draft Minutes 
Q4: Agenda, Invitation 
Proof of Attendance
Draft Minutes </t>
  </si>
  <si>
    <t xml:space="preserve">Q1: Advert, Agenda, Invitation 
Proof of Attendance, Draft Minutes 
Q2: Advert, Agenda, Invitation 
Proof of Attendance, Draft Minutes 
Q3: Advert, Agenda, Invitation 
Proof of Attendance, Draft Minutes 
Q4: Advert, Agenda, Invitation 
Proof of Attendance, Draft Minutes </t>
  </si>
  <si>
    <t xml:space="preserve">Q1: Approved Concept document 
Q2: IDP &amp; Budget outreach report, 19 Ward Based plans &amp; Proof of attendance 
Q3: NA
Q4:  Advert, IDP &amp; Budget outreach report 
 Poster of the IDP Outreach Program  Proof of Attendance </t>
  </si>
  <si>
    <t xml:space="preserve">Q1: Council resolution for the adopted IDP process plan 
Q2: Updated situational analysis 
Q3: Council Resolution for adoption of the draft IDP, Advert, Proof of submission to Cogta,  NT &amp; PT
Q4: Council Resolution for adoption of the Final  IDP, Advert, Proof of submission to Cogta, NT &amp; PT 
Poster,  Service Delivery Report  </t>
  </si>
  <si>
    <t xml:space="preserve">Q1: Signed Performance agreements, Proof of submission to Cogta 
Q2: N/A
Q3: Reviewed performance plans 
Proof of submission to Cogta 
Q4: N/A
</t>
  </si>
  <si>
    <t xml:space="preserve">Q1: 4th Quarter Performance report 2022/2023
Council resolution for adoption of the 4th Quarter performance report 
Q2: 1st Quarter Institutional performance 2023/2024 
Council resolution for adoption of the 1st  Quarter performance report 
Q3: Reviwed Institutional scorecard 2023/2024
Draft Institutional scorecard 2024/2025
Midterm Institutional performance 2023/2024 
Newspaper advert for 2023/2024 midterm performance 
Council resolution for adoption of the Midterm Institutional performance report 
Q4: 3rd quarter  Institutional performance 2023/2024 
Council resolution for adoption of the 3rd  Quarter performance report 
2022/2023 annual individual performance evaluations Report for Municpal Manager and Directors &amp; attendance registers
2023/2024 Mid-term individual performance evaluations  Report  for Municpal Manager and Directors &amp; attendance registers 
</t>
  </si>
  <si>
    <t>Q1: Council resolution for noting of the draft annual report 
Proof of submission to AGSA, MPAC, Cogta, legislature, PT &amp; NT   
Q2: Council resolution for adoption of the final Audited Annual report 
Proof of submission to AGSA,Cogta,legislature PT &amp; NT 
Advert of the annual report 
Q3: Council resolution for adoption of the final Audited Annual report with Oversight 
Proof of submission to AGSA,Cogta,legislature PT &amp; NT 
Advert of the annual report 
Q4: N/A</t>
  </si>
  <si>
    <t>Q1: Signed internal audit reports 
Q2: Signed internal audit reports 
Q3: Signed internal audit reports 
Q4: Signed internal audit reports, 2024/2025 Risk based internal audit plan, 2024/2025 reviewed internal audit charter</t>
  </si>
  <si>
    <t xml:space="preserve">Q1: Invitations, Agenda, Draft Minutes, Proof of attendance 
Q2: Invitations, Agenda, Draft Minutes, Proof of attendance 
Q3: Invitations, Agenda, Draft Minutes, Proof of attendance 
Q4: Invitations, Agenda, Draft Minutes, Proof of attendance 
</t>
  </si>
  <si>
    <t xml:space="preserve">Q1: Progress report on implementation of Audit committee resolutions  
Q2: Progress report on implementation of Audit committee resolutions  
Q3: Progress report on implementation of Audit committee resolutions  
Q4: Progress report on implementation of Audit committee resolutions  </t>
  </si>
  <si>
    <t>Q1: Progress report on Implementation of Audit Action Plan
Q2: N/A 
Q3: 2022/2023 audit action plan, Council Resolution, Progress report on Implementation of Audit Action Plan
Q4: Progress report on Implementation of Audit Action Plan</t>
  </si>
  <si>
    <t xml:space="preserve">Q1: Progress report on Implementation of Internal Audit Findings 
Q2:Progress report on Implementation of Internal Audit Findings  
Q3: Progress report on Implementation of Internal Audit Findings 
Q4: Progress report on Implementation of Internal Audit Findings </t>
  </si>
  <si>
    <t>Q1: Risk management Report and risk register
Q2: Risk management Report and risk register
Q3: Risk management Report and risk register
Q4: Risk management Report and risk register
2024/2025 strategic, fraud and management services  operational risk registers</t>
  </si>
  <si>
    <t xml:space="preserve">Q1: Invitations, Agenda, Draft Minutes, Proof of attendance  
Q2: Invitations, Agenda, Draft Minutes, Proof of attendance  
Q3: Invitations, Agenda, Draft Minutes, Proof of attendance  
Q4: Invitations, Agenda, Draft Minutes, Proof of attendance  </t>
  </si>
  <si>
    <t>Q1: N/A
Q2: N/A 
Q3: N/A
Q4: Invitations, Agenda, Draft Minutes, Proof of attendance  
Report to Council and Council Extract</t>
  </si>
  <si>
    <t xml:space="preserve">Q1: Notice, proof of attandance &amp; draft minutes
Q2: Notice, proof of attandance &amp; draft minutes
Q3: Notice, proof of attandance &amp; draft minutes
Q4: Notice, proof of attandance &amp; draft minutes
</t>
  </si>
  <si>
    <t xml:space="preserve">Q1: Progress report on implementation of Council resolutions  
Q2: Progress report on implementation of Council resolutions  
Q3: Progress report on implementation of Council resolutions  
Q4: Progress report on implementation of Council resolutions  </t>
  </si>
  <si>
    <t xml:space="preserve">Q1: Progress report on implementation of institutional calendar
Q2: Progress report on implementation of institutional calendar
Q3: Progress report on implementation of institutional calendar
Q4: Progress report on implementation of institutional calendar
2024/2025 institutional calender
Council Resolution </t>
  </si>
  <si>
    <t>Q1: Quarterly Progress Report and proof of submission to COGTA
Q2: Quarterly Progress Report and proof of submission to COGTA
Q3: Quarterly Progress Report and proof of submission to COGTA
Q4: Quarterly Progress Report and proof of submission to COGTA</t>
  </si>
  <si>
    <t>Q1: approved research proposal and proof of submission
Q2: Data collection and analysis report 
Q3: N/A 
Q4: Close out report on policy analysis</t>
  </si>
  <si>
    <t xml:space="preserve">Q1: EPWP Contracts 
Monitoring Report on Jobs created 
Q2: Monitoring Report on Jobs created 
Q3: Monitoring Report on Jobs created 
Q4: Monitoring Report on Jobs created </t>
  </si>
  <si>
    <t xml:space="preserve">Annual Target 2023/2024 </t>
  </si>
  <si>
    <t>Q1: Progress report on Implementation of Audit Action Plan
Q2: N/A 
Q3: 2022/2023 audit action plan 
Council Resolution 
Progress report on Implementation of Audit Action Plan
Q4: Progress report on Implementation of Audit Action Plan</t>
  </si>
  <si>
    <t xml:space="preserve">Increased own revenue  by collecting  R20 000 000.00 by 30 June 2023
</t>
  </si>
  <si>
    <t>100% billed customers as per the valuation roll by 30th June 2023</t>
  </si>
  <si>
    <t>Developed  supplementary valuation roll 5 (SV5)by 30 June 2023</t>
  </si>
  <si>
    <t xml:space="preserve">1. 2022/2023 Adjustment budget Prepared and adopted by 28 February 2023
2. Draft budget 2023/2024 Prepared and adopted by 31 March 2023.
3. 2023/24 Annual budget prepared and adopted by 31 May 2023 </t>
  </si>
  <si>
    <t>Produced 12 monthly expenditure reports prepared and circulated to all directorate within ten working days after the end of each month
Reviewed expenditure made after year end and identified accruals and payables
Creditors paid within thirty days of receipt of a valid invoice,
Salaries paid on the 15th &amp; 25th day of each month  
Third parties paid within seven working days after the end of the month by June 2023</t>
  </si>
  <si>
    <t xml:space="preserve">1. Updated and maintained deviations and irregular expenditure by 30 June 2023
</t>
  </si>
  <si>
    <t>Developed and 100% implemented institutional procurement plan by 30 June 2023</t>
  </si>
  <si>
    <t>Updated, verified and maintained contracts, quotations and commitment registers by 30 June 2023</t>
  </si>
  <si>
    <t xml:space="preserve">90% availibilty of fleet to meet operational requirements,  monitored fleet budgets to be in line with the approced budget
by 30 June 2023
</t>
  </si>
  <si>
    <t>1.Maintained GRAP compliant fixed asset register by 30 June 2023 
2. 100% Insured municipal Asset by 30 June 2023</t>
  </si>
  <si>
    <t>Quartely updated and maintained GRAP compliant inventory register by 30 June 2023</t>
  </si>
  <si>
    <t>TwelveReconciled control accounts (Payroll, creditors, debtors, assets, inventory, fleet, VAT, grants, investments and cash and cash equivalents within ten working days by 30 June 2023</t>
  </si>
  <si>
    <t>Prepared Section 71, 52d, 72 and C-Schedule  reports and submitted to Council by 30 June 2023</t>
  </si>
  <si>
    <t>1. Developed and submitted GRAP compliant 2021/2022 Annual Financial Statements by 31 August 2022.
Developed 2022/2023 interim financial statements by 31 May 2023.</t>
  </si>
  <si>
    <t>All the 2022_2023 budget related policies were reviewed and approved by council.</t>
  </si>
  <si>
    <t xml:space="preserve">Conducted on job training of  6 EPWP interns by June 2023 </t>
  </si>
  <si>
    <t>Monitored beneficiation of local SMME at 30% of the total SCM awards by 30 June 2023.</t>
  </si>
  <si>
    <t>2023/2024  Strategic and fraud risk register developed and 2023/2024 Financial Management services operational risk register developed and 80% of 2022/2023 mitigated risks by June 2023</t>
  </si>
  <si>
    <t>The billing have been performed for all customers for the 2 quarters. We have done verification  on reconciliation to check accurace of our billing and the information on deeds if it agrees with the information on the system.  Traffic fines , Lease register and deedsdowloads  have been verified for the 2 quarters.  
The billing have been performed for all customers for the 2 quarters. We have done verification  on reconciliation to check accurace of our billing and the information on deeds if it agrees with the information on the system.  Traffic fines , Lease register and deedsdowloads  have been verified for the 2 quarters.</t>
  </si>
  <si>
    <t>12 Monthly expenditure reports have been prepared and circulated to all directorates within 10 days after the end of each month. The proof of submission for each month has been attached.</t>
  </si>
  <si>
    <t xml:space="preserve">After the end of the financial year, Expenditure has been reviewed to identify payables and accruals at year end. </t>
  </si>
  <si>
    <t>All the valid supplier invoices , staff and councillors salaries and third party payments have been paid within their prescribed periods on a monthly bases during the 12 months of the financial year 2022/2023</t>
  </si>
  <si>
    <t xml:space="preserve">100% of reported targets have been achieved </t>
  </si>
  <si>
    <t xml:space="preserve">Q1: Cash receipt Journal, Age Analysis, Report on Revenue Collected 
Q2: Cash receipt Journal, Age Analysis, Report on Revenue collected 
Q3:  Cash receipt Journal, Age Analysis, Report on Revenue collected 
Q4: Cash receipt Journal, Age Analysis, Report on Revenue collected </t>
  </si>
  <si>
    <t>Q1: Reconciliation of Billing report and valuation roll, ticket books and lease register 
Quarterly deeds verification report.
Q2: Reconciliation of Billing report and valuation roll, ticket books and lease register 
Quarterly deeds verification report.
Q3: Reconciliation of Billing report and valuation roll, ticket books and lease register, Quarterly deeds verification report.
Q4: Reconciliation of Billing report and valuation roll, ticket books and lease register
Quarterly deeds verification report.</t>
  </si>
  <si>
    <t>Q1: Progress report on data collected
Q2: Draft General Valuation roll 
Q3: Draft general Valuation Roll, Objections register, Advert for objections, Minutes of Meetings with Ratepayers
Q4: .Council resolution, Valuation certificate, Final  General Valuation Roll, Gazzeted Resolution to levy rates</t>
  </si>
  <si>
    <t>Q1:  System Generated budget Report, Proof of circulation to directorates, Budget vs Actual Expenditure Schedule. 
Q2: Draft adjustment budget
Budget vs Actual Expenditure Schedule.
Q3:  Adopted 2023/2024 Budget Adjustment,  Council Resolution, Proof of submission of adjustment budget data strings to PT &amp; NT, 2024/2025 Draft Budget, Budget vs Actual Expenditure Schedule.
Q4: Adopted 2024/2025 Original Budget, Council Resolution, Proof of submission of draft and original budget data strings to PT &amp; NT, Budget vs Actual Expenditure Schedule.</t>
  </si>
  <si>
    <t>Q1: Proof of circulation of Expenditure Reports to Directorates, Monthly expenditure report, List of accruals and payables.
Q2: Proof of circulation of Expenditure Reports to Directorates, Monthly expenditure report
Q3: Proof of circulation of Expenditure Reports to Directorates,  Monthly expenditure report
Q4: Proof of circulation of Expenditure Reports to Directorates, Monthly expenditure report</t>
  </si>
  <si>
    <t xml:space="preserve">Q1: Creditors Age Analysis, Centralised invoice register 
Q2: Creditors Age Analysis, Centralised invoice register 
Q3: Creditors Age Analysis, Centralised invoice register 
Q4: Creditors Age Analysis, Centralised invoice register 
</t>
  </si>
  <si>
    <t>Q1: Salary Reports, Bank statement
Q2: Salary Reports, Bank statement
Q3: Salary Reports, Bank statement
Q4: Salary Reports, Bank statement</t>
  </si>
  <si>
    <t xml:space="preserve">Q1: 3rd Party Schedule
Bank Statement 
Q2: 3rd Party Schedule
Bank Statement 
Q3: 3rd Party Schedule
Bank Statement 
Q4: 3rd Party Schedule
Bank Statement </t>
  </si>
  <si>
    <t>Q1: Reports on deviations and irregular expenditure  (SCM implementation)  to Treasury &amp; Council, Proof of submission to Treasury and Council 
Q2:  Reports on deviations and irregular expenditure  (SCM implementation)  to Treasury &amp; Council, Proof of submission to Treasury and Council 
Q2: Reports on deviations and irregular expenditure to Treasury  (SCM implementation)  &amp; Council, Proof of submission to Treasury and Council
Q4: Reports on deviations and irregular expenditure  (SCM implementation)  to Treasury &amp; Council, Proof of submission to Treasury and Council</t>
  </si>
  <si>
    <t xml:space="preserve">Q1: Progress report on the implementation of procurement plan, Proof of circulation of Approved Procurement Plan to directorates
Q2: .Progress report on the implementation of procurement plan, Proof of circulation of Approved Procurement Plan to directorates
Q3: .Progress report on the implementation of procurement plan, Proof of circulation of progress report to directorate, Reviewed 2023/2024 procurement plan, Draft 2024/2025 procurement plan.
Q4: Progress report on the implementation of procurement plan, Proof of circulation of progress report to directorate, Approved 2024/2025 procurement plan, Council Resolution
</t>
  </si>
  <si>
    <t xml:space="preserve">Q1:  Contracts Register, Commitments Registers (Capital and Operational), Quotations register, Checklist for all Contracts in the contracts register
Q2: Contracts Register, Commitments Registers (Capital and Operational), Quotations register, Checklist for all Contracts in the contracts register
Q3: Contracts Register, Commitments Registers (Capital and Operational), Quotations register, Checklist for all Contracts in the contracts register
Q4: Contracts Register, Commitments Registers (Capital and Operational), Quotations register, Checklist for all Contracts in the contracts register
</t>
  </si>
  <si>
    <t xml:space="preserve">Q1:  Fleet Management report  (fuel consumption per vehicle and repairs &amp; maintenance per vehicle, Fleet Reconciliation
Q2: Fleet Management report  (fuel consumption per vehicle and repairs &amp; maintenance per vehicle, Fleet Reconciliation
Q3: Fleet Management report  (fuel consumption per vehicle and repairs &amp; maintenance per vehicle, Fleet Reconcilation
Q4: Fleet Management report  (fuel consumption per vehicle and repairs &amp; maintenance per vehicle, Fleet Reconciliation
</t>
  </si>
  <si>
    <t xml:space="preserve">Q1:  List of additions, Updated fixed asset register, Report on additional insured assets, Invoices for all additions, Insurance Cover confirmation
Q2: List of additions, Updated fixed asset register, Report on additional insured assets, Invoices for all additions, Insurance Cover confirmation
Q3: List of additions, Updated fixed asset register, Report on additional insured assets, Invoices for all additions, Insurance Cover confirmation
Q4:  List of additions, Updated fixed asset register, Report on additional insured assets, Invoices for all additions, Insurance Cover confirmation, Verification Sheets
</t>
  </si>
  <si>
    <t xml:space="preserve">Q1:  Inventory count sheets, Quarterly Inventory Register, Issue forms 
Q2: Inventory count sheets Quarterly Inventory Register, Issue forms
Q3:  Inventory count sheets Quarterly Inventory Register, Issue forms 
Q4: Inventory count sheets, Quarterly Inventory Register, Issue forms 
</t>
  </si>
  <si>
    <t>Q1: Signed reconciliations
Q2: Signed reconciliations
Q3: Signed reconciliations
Q4: Signed reconciliations</t>
  </si>
  <si>
    <t>Q1:  Annual financial statements, Proof of submission of AFS to AG, Proof of submission of AFS to the Provincial and National Treasury.
Q2:  Adjusted Annual financial statements, Proof of submission of AFS to AG, Proof of submission of AFS to the Provincial and National Treasury.
Q3: Nine (9) Month Financial Statements Process Plan
Q4: 2023/2024 Nine months financial statements, AFS Process plan for 2023/24 Financial Year</t>
  </si>
  <si>
    <t xml:space="preserve">Q1: Proof of submission to the MM's office for section 71 and C schedule report, Signed and submitted of Section S52(d) to Council and Treasury, Proof of submission to Provincial and National  Treasury and to council
Q2: Proof of submission to the MM's office for section 71 report, Signed and submitted S52 to Council and Treasury, Proof of submission to Provincial and National  Treasury and to council
Q3: Proof of submission to the MM's office for section 71 report, Signed and submitted MFMA  S72 report submitted to the  Council, PT, &amp;NT, Proof of submission for MFMA S72 report, Proof of submission for C-scheule reports to MMs office
Q4: Three monthly MFMA  section 71 and C-Schedule reports prepared and submitted to the office of the MM by the 10th working day  of each month, Third quarter MFMA Section 52(d) report including section 66 prepared and submitted to Council and Treasury </t>
  </si>
  <si>
    <t>Q1: N/A 
Q2: N/A
Q3: Council resolution - 2024/25  draft Budget Related Policies.
Q4: Council resolution - 2024/25 Final Budget Related Policies</t>
  </si>
  <si>
    <t>Q1: Attendance register, Training and Monitoring report, EPWP Contracts
Q2: Attendance register, Training and Monitoring repor
Q3: Attendance register, Training and Monitoring report
Q4: Attendance register, Training and Monitoring report</t>
  </si>
  <si>
    <t>Q1: Contracts register, Report on local beneficiation
Q2: Contracts register, Report on local beneficiation
Q3: Contracts register, Report on local beneficiation
Q4:  Contracts register, Report on local beneficiation, Attendence Register, Invitation, Programme</t>
  </si>
  <si>
    <t>Q1: Report on signed Performance Agreements, Performance Evaluation Report and attendance registers
Q2: Performance Evaluation Report and attendance registers
Q3: Invitation , Performance Evaluation Report and Attendance Registers
Q4: Performance Evaluation Report and attendance registers</t>
  </si>
  <si>
    <t xml:space="preserve">Q1: PoE Departmental varification form, Strategic Services Performance Analysis report 
Q2: PoE Departmental varification form, Strategic Services Performance Analysis report 
Q3: PoE Departmental varification form, Strategic Services Performance Analysis report 
Q4: PoE Departmental varification form, Strategic Services Performance Analysis report </t>
  </si>
  <si>
    <t>Achieved</t>
  </si>
  <si>
    <t xml:space="preserve">Q1. 
1. The system generated budget was circulated  to all directorates.
2. Reviewed the Budget Vs Actual Expenditure by 30 September 2024.
Q2:
1. The 2023/2024 draft adjustment budget was prepared in December 2023.
2.Reviewed the Budget Vs Actual Expenditure by 31 December 2023.
Q3:1. The 2023/2024 Adjustment Budget was preparared and captured to the financial system for submission to the CFO and MM and approved by  Council on 28 February 2024.
2.   The adjustment budget data strings were prepared and submittedto PT and NT by 31 March 2024.
3. The GRAP and mSCOA compliant  2024/2025 Draft Budget was prepared and adopted by March 2024.
4. Reviewed the Budget Vs Actual Expenditure by 31 March 2024.
Q4
1.   The GRAP and mSCOA  compliant 2024/2025 Original Budget was verified and captured for submission to the CFO and MM and approved by Council in May 2024 
2.Prepared Submitted draft and original  budget data strings to PT and NT by 30 June 2024
3. Reviewed the Budget Vs Actual Expenditure by 30 June 2024.
</t>
  </si>
  <si>
    <t>Q1-Q2 No Target
Q3:
The draft budget related policies were developed and approved by Council in March 2024.
Q4:
The final budget related policies were developed and approved by Council in March 2024.</t>
  </si>
  <si>
    <t>Q1-Q4
The financial planning risks was mitigated by 85%</t>
  </si>
  <si>
    <t xml:space="preserve">Achieved </t>
  </si>
  <si>
    <t xml:space="preserve">Q1-Q4 Reports on deviations and irregular expenditure have been submitted to the Provincial Treasury  (SCM implementation)  &amp; Council through the S52d report. 
</t>
  </si>
  <si>
    <t xml:space="preserve">1. 2024/2025 Procurement plan has been developed and approved by council. 
2. Progress of the implementation procurement plan has been reported on the s52d reports of each quarter and circulated to directorates.
</t>
  </si>
  <si>
    <t xml:space="preserve">Q1-Q4 Contracts, Commitments and quotations registers have been updated and maintained. 
</t>
  </si>
  <si>
    <t>1. Availed 100% of valid fleet requisitions for operational efficiency. 
2. Monitored fleet budgets and aligned the expenditure to the approved budget. 
3. Report on budget vs actual expenditure on fuel and maintenance of vehicles has been developed</t>
  </si>
  <si>
    <t>1. Contracts register has been consolidated for all awards above R30000.
2. Local Beneficiation report has been prepared</t>
  </si>
  <si>
    <t>Funding proposal was developed to solicit funding with financial needs of the proposed project. Engagement to solicit funding for Economic Hub was done on the 20 October 2023 with DEDEAT. On the 7th November 2023 DTI was engaged through virtual presentation of business plan and this project did not meet the criteria as it falls below the funding budget threshold.
The proposal to solicit funding were submitted on the 24 January 2024 to ECDC and DRDAR.</t>
  </si>
  <si>
    <t>R269 968.00</t>
  </si>
  <si>
    <r>
      <t>The program was developed where ward councillor or political head presided over the meeting. Registration was done in five wards,  namely ward 03(1 spaza shop was registered),ward ward 05, ward07( 2 spaza shops registered), ward 13, &amp; 14(5 spaza shops were registered),  and capacity building was done in nine wards namely: ward 01, ward 03, ward 07, ward 08, ward 14, ward 15, ward 6, ward 09 and ward 11 from the 12th, 14th, 19th, 21st and 27th of July 2022. Presentations were done by NLM, SEDA, EHP&amp; Disaster Management. Ward based forums were established and they consist of 6 members. Forums were given a mandate to make sure that spaza shops must be registerd to (CIPC).
The program was developed where ward councillor or political head presided over the meeting. Registration was done in five wards,  namely ward 13(2 spaza shops were registered),ward ward 12(1 spaza shop was registered), ward16(8 spaza shops were registered), ward 17(3 spaza shops were registered), &amp; 08( 2 spaza shops were registered),  and capacity building was done in five wards namely: ward 13, ward 16, ward 17, ward 18, ward 19, from the 18</t>
    </r>
    <r>
      <rPr>
        <vertAlign val="superscript"/>
        <sz val="11"/>
        <rFont val="Arial"/>
        <family val="2"/>
      </rPr>
      <t xml:space="preserve">th </t>
    </r>
    <r>
      <rPr>
        <sz val="11"/>
        <rFont val="Arial"/>
        <family val="2"/>
      </rPr>
      <t xml:space="preserve"> ,20th, 25th, 27st and 02</t>
    </r>
    <r>
      <rPr>
        <vertAlign val="superscript"/>
        <sz val="11"/>
        <rFont val="Arial"/>
        <family val="2"/>
      </rPr>
      <t>th</t>
    </r>
    <r>
      <rPr>
        <sz val="11"/>
        <rFont val="Arial"/>
        <family val="2"/>
      </rPr>
      <t xml:space="preserve"> of November 2022. Presentations were done by NLM, SEDA, EHP&amp; Disaster Management. Ward based forums were established and they consist of 6 members. Forums were given a mandate to make sure that spaza shops must be registerd to (CIPC).  Spaza Shop Empowerment workshop have been conducted in 4 (Four) wards namely ward 01,ward 02 and ward 05.The formation of Spaza shop forums was done on between 29-30 May 2023 and 7-8 June 2023, 10 spaza shops and 01 general dealer have been registerd to CIPC.  </t>
    </r>
  </si>
  <si>
    <t>Q1: Memo request,  Appointment letter and SLA
Q2: Report on the training of 10 local caterers and attednacne register
Q3: Monitoring report and attandance register
Q4: Monitoring report and attandance register</t>
  </si>
  <si>
    <t>R149 500.00</t>
  </si>
  <si>
    <t>Q1: Consultation report, attendance register and terms of reference
Q2: Memo request, appointment letter, SLA  and delivery note
Q3: Memo request, purchase order and delivery note
Q4: Monitoring report and attendance register</t>
  </si>
  <si>
    <r>
      <t>The Capacity building was done on the 22th of September 2022 on a form of a workshop by the Department of Agriculture, Land Reform &amp; Rural Development (DALRRD), focusing on the following key areas: Land claims, land avalution, Business plan, Advertisment in 21 days notice. Board members and people of Gxwaleni welcomed this kind of workshop and they are hoping that NLM will invite more relavent departments. The Capacity building was done at  Venni village on the 29</t>
    </r>
    <r>
      <rPr>
        <vertAlign val="superscript"/>
        <sz val="11"/>
        <rFont val="Arial"/>
        <family val="2"/>
      </rPr>
      <t>th</t>
    </r>
    <r>
      <rPr>
        <sz val="11"/>
        <rFont val="Arial"/>
        <family val="2"/>
      </rPr>
      <t xml:space="preserve"> of November 2022 on a form of a workshop by LED Office, focusing on formalising the entity. Board members were told to register the entity and finilise their constitution. Among other things that were raised by board members is the issue of a business man who is building cement bricks near the river and they pledge with the municipality to solve this issue.Board members were told about the importance of working together with the community. Board members were delighted to work with the municipality and they are hoping that this will help them to grow their entity. 
The capacity building for mining processes was convened on the 30 of March at Gxwalweni Great Place. The awarness started by reflecting on previous presentations made by DEDEAT  on Environmental aspects and by Land Reform on Land resolutions then the issuing of permit depends on environmental authorisations. 
The capacity building for mining processes was convened on the 19 April 2023 at Gxwalweni Great Place. The awarness started by reflecting on previous presentations made by DEDEAT  on Environmental aspects and by Land Reform on Land resolutions then the issuing of permit depends on environmental authorisations.</t>
    </r>
  </si>
  <si>
    <t xml:space="preserve">Q1:  Capacity building report and attendence register
Q2:  Capacity building report and attendence register
Q3: N/A 
Q4: N/A </t>
  </si>
  <si>
    <t>Capacity building was done on the 28th of August 2023  at Rhwantsana village in ward 04. The capacity was done for Nkumba and Rwantsana community members.                                                      The areas of focus were, formation of sand forum,development of constitution and formalising the entity. Capacity building was conducted at Xhibeni Location in ward 4 on the 23 November 2023</t>
  </si>
  <si>
    <t xml:space="preserve">The meeting of Monitoring  performance of farm co-ordinators was on the 31 July 2023, 29 August 2023 and 27 September 2023. Monitoring  performance of farm co-ordinators was on the  31 October 2023, 27 November 2023 and 13 December 2023 for second qaurter. 
Monitoring of back to school graduates was done on the 27 July 2023, 31 August 2023 and 29 September 2023 for first quarter. Monitoring was done on the 30 October 2023, 29 November 2023 and 14 December 2023. Monitoring of town planning interns was done on the 31 October 2023, 30 November 2023 and 13 December 2023.
Monitoring performance of farm co-ordinators was done on the 29 January, 27 February and 27 March 202. The Spatial Planning and Human Settlements wee monitored on the 31st January, 29 February and 27th March 2024 for their monthly assigned duties. The back to school graduates were assessed on the 27th February, 28 March and 25th January.  
Meeting for monitoring farm co-ordinators was conducted on  29 April,27 May and  27 June 2024
Back to School graduates monitotored on the 26th of April 2024 ,24 May 2024 and on the 18th of June 2024.
The Spatial Planning and Human Settlements 3 Interns were monitored on the 30 April 2024, 30th May 2024 and the 28th of June 2024 based on their daily, weekly and monthly duties and activities in Human Settlements and Town Planning related targets.
</t>
  </si>
  <si>
    <t>Q1: Program, Report and Attandance Register, Appointment Letter, delivery note and  distribution register
Q2: Invitation,program and attandance register 
Q3: N/A 
Q4: Invitation and Attandance Register</t>
  </si>
  <si>
    <t xml:space="preserve">Women's Council has been establised by delegates from all 19 wards as an advocating structure for interests of all women of Ntabankulu.   Procurement of 19 industrial machines was facilitated and handed over on the 29 September 2023  in support  of 19 Women who are in sewing business. The beneficiaries are from all wards of Ntabankulu.
Empowerment on social injustice faciltated on the on 08th of December 2023 at Magombeni Great Place  In partnership with women's council , DSD and SAPS , the purpose was to educate and empower women on issues (GBV, Women health issues) affecting affecting them.
Awareness programme on Health issues conduceted on the on the 22 of May 2024 at Dungu ( Ward 02) in partnership with Womne's Council,Dept of Health,  DSD ,SASSA ,to raise awareness on health  issues affecting women .
</t>
  </si>
  <si>
    <t>R258 580.00</t>
  </si>
  <si>
    <t>Monitoring of Amaqhawesizwe project  was facilitated on the  27 July 2023, 30th of  August 2023 and on the 15 September 2023  to monitor the functionality and project growth following the equipment and material support that was provided in the previous financial year. The monitoring exercise also serves as an opportunity to pinpoint challenges encountered .The project accommodates 15 women  doing sewing and 15 males doing capentry.
Data on skilled physically challed people has beeen facilitated , the data base consists of names ,surname,ward , grade and outling the  skill the person possesses.
The support was provided on the 25 of March 2024 to physically challed project who were visiting a household headed by a disabled child at Bhakubha village ward 15, the purpse of the visit was give pyscho - social support .
Monitoring of Amaqhaqwesizwe disabled project  facilitated on the 24 April 2024, 06 May 2024 and on the  03 June 2024 to monitor the work done and the improvements aftrer the support.</t>
  </si>
  <si>
    <t xml:space="preserve">The list of orphans and vulnerable children  has been compiled detailing the name, surname, age, grade and  school name. The specification has been developed in preperation for the procurement of academic support to be provided.
The service provider was appointed, uniform and stationary delivered on the 17 November 2023 and distributed to the beneficiaries on the 23 of November 2023. ECD week facilitated on the 23 November 2023 at Cedarvile  Pre-School in partnership with the Dept of Education local office in support of early childhood development programme and at Nyanda Pre-School on the 30 November 2023.
ECD week was conducted on the 22 March 2024 at Dumsi Pre school , the purpose was to raise awareness about the impotance of early childhood education and to advocate for the well being and rigths of children , it aslo serves as a plartfom  to highlight  the significance of early learnig , health and nutrition in the foundation years of a child .
ECD week conducted on the 18th June 2024 at Nyanda Pre-School to provide support material such as kids painting aprons, days of the week chat ,year chart ,alphabet  wall chart parts learnig board set  and kids palstic tablets and raise awareness about the importance of proving  young children with a strong  foundation for their  physical , cognitive and emotional well being. </t>
  </si>
  <si>
    <t>R104 400.00</t>
  </si>
  <si>
    <t>R25 200.00</t>
  </si>
  <si>
    <t>R51 150.00</t>
  </si>
  <si>
    <t xml:space="preserve">Not Achieved </t>
  </si>
  <si>
    <t>Apply on time campaing facilitated to 412 students  from 12 different high schools of Ntabankulu ,applications were done to different Institutions of higher learning for first quarter 
Late applications facilitated to 161 Students from 12 different high schools of Ntabankulu applications were done to   different Institutions of higher learning for second quarter
Achievers Awards were hosted on the 19th of March 2024 in partnership with Depertment of Education.The purpose of the awarding ceremony was to motivate learners  from all high schools of Ntabankulu and schools that have perfomed well. Top achievers from each high school were provided with lap tops, certificates and trophies.
Procurement request of facilitator was done on the 09th of April 2024 and submitted to finance for appointment processes</t>
  </si>
  <si>
    <t xml:space="preserve">The service provider is not yet appointed </t>
  </si>
  <si>
    <t>Appointment of a service provider will done before 31 July 2024.</t>
  </si>
  <si>
    <t>R335 786.22</t>
  </si>
  <si>
    <t>The database for talented  youth has been collected in all wards , the data base indicates the name, surname ,ward and genre
Implementation of SLA was monitored to track the progress on the exhibiton programme of Living my dream winners.
Implementatipn of SLA was monitored to track the progress on the exhibition programme of Living My Dream programme.</t>
  </si>
  <si>
    <t>The facilitator has been appointed for the current financial year .</t>
  </si>
  <si>
    <t>R89 990.00</t>
  </si>
  <si>
    <t>Q1: Appointment letter
Q2: Training Report and attendance register 
Q3: Training Report and attendance register 
Q4: N/A</t>
  </si>
  <si>
    <t xml:space="preserve">Procurement of service provider for the provision of Drivers  Licence Program  was facilitated and submitted to finance for appointment of a service provider.
The service provider was appointed on the 09  October 2023 for the training of 19 young people for leaners license. Training of 19 young people for learner's license was done on the 24 November 2023
Training of driver's license has been conducted for all 19 beneficiaries, out of the 19 beneficiaries only 13 has since been tested and eight of them has passed and five of them has failed. Six of the beneficiaries have booked for the testing and awaiting their dates </t>
  </si>
  <si>
    <t>R198 850.00</t>
  </si>
  <si>
    <t xml:space="preserve">Q1: Attendance register and photos
Q2: Attendance registers and photos
Q3: Attendance registers and photos
Q4: N/A 
</t>
  </si>
  <si>
    <t>R260 000.00</t>
  </si>
  <si>
    <t>Mayoral Imbizo was held on the 27th of September 2023 at Ntabankulu Town hall led by the member of the Executive Committee, the purpose of the Imbizo was to give an account of the service delivery progress as of 2021/22, 2022/23 and progress on the plans for 2023/24. 
Mayoral imbizo was conducted on the 21 November 2023 at ward 16 Ngqane village The purpose of the Imbizo was to give an account of the service delivery progress as of 2021/22, 2022/23 and progress on the plans for 2023/24
The sitting of Mayoral Imbizo was conducted on the 01 March 2024 at Isilindini community hall Sidakeni village.
Mayoral Imbizo has been achieved on the 24 April 2024 in Madwakazana community hall tabilng service delivery update for the past three years.</t>
  </si>
  <si>
    <t>R450 000.00</t>
  </si>
  <si>
    <t>The following events were supported with branding, marketing and publication: 1.13th July hand over of photocopy machine 2. 18th July sod turning at Xakani preschool. 3 18 July Handover of Cerdaville Pre-school , 4.22 August 2023 Regional Awards at MPCC,5. Street lights contractor handing,6.30th August 2023 handing over of  Ntshamanzi access road. 7. on the 30th August 2023 Mabofu access road was handed over, 8.30th August contractor handover at ward 15. 9. 04th August 2023 Dambeni Access road hand over and Mbhongweni access road on the 04th August 2023.  
Mfazwe School Mayoral visits on the 27 October 2023, Council Meeting on the 30th of Ocober 2023, Handing over of certificates for local caterers on the 24th of October .HandinG over of a community nutrition development center at  Madwaba village on the 09th of November 2023. 2. Media tour with NLM exco committes at Ward 10 on the 24th of November 2023. 3. Handing over of a wool pressor at Mabofu village ward 19
1.Handing over of a contractor for  the construction of houses at Mzwakazi on the 06 of March 2024. 2. Handing over of a contractor for the construction of houses at Mjila Community Hall on the 06 of March 2024. 3. Stakeholder Engagement with Deputy Minister R.N Capa  at Ntabankulu MPCC on the 01 March 2024. 4.Handing over of Matshona MPCC at Matshona on the 09  of February 2024. 5. Handing over of the contructor for the construction of access road at Mzwakazi JSS on the 05 of February 2024.
Ministerial Imbizo on the 30 April 2024, Mayoral Imbizo in Madwakazana on the 24 April 2024, Stakeholder engagement with the department of Transport on the 10 June 2024, 100 young people signed their contract on the 16 June 2024 and SOMA on the 12 June 2024.</t>
  </si>
  <si>
    <t>Request memo for procurement was submitted to SCM on 12 July 2023. Advert was published in the Pondo News on 1 September 2023.  The tender closed on 18 September 2023, Bid evaluation sat on 28 September 2023.  T
he Ntabankulu LM released a notice with intention to award a project to Eco South Partnership for Subdivision and Rezoning of Portion of Erf 87 into for portions and two roads on the 25th of October 2023 and the objection period lapsed on the 7th of November 2023.Inception meeting sat on 4 December 2023 and the service provider submitted the rezoning and subdivisional application on 6 December 2023. 
Eco-South Partnership submitted revised subdivision and rezoning of Erf 87 into four portions on the 29th of February 2024. The draft subdivision diagrams were submitted to EC Chief Surveyor General for comments and further approval by the Local Authority.
The Eco South Partnership has submitted the subdivision and rezoning of 4 Portions and two roads on Portion of Erf 87. This application was submitted to the EC Chief Surveyor General Office on the 14th of June 2024 for final approval of proposed sudvisional diagrams. The SG Diagrams were final approved by EC Surveyor General Office on the 28th of June 2024.</t>
  </si>
  <si>
    <t>The memo request with signed terms of reference were submitted to BTO 14th of July 2023.  The service provider for Marking of Stalls was appointed on the 22nd of September 2023 and both parties signed service level agreement on the 02 of October 2023.
The Ntabankulu Local Municipality appointed Nande 23 Projects for marking of hawker stalls within Ntabankulu Central Business District. The service provider commenced on the 26th of October 2023 with the marking of 50 hawker stalls for phase 2.
The Ntabankulu LM submitted a memo request dated the 21st of September 2023 for procurement of service provider to supply supporting material for street vendors or hawkers within Ntabankulu CBD, Ward 10. 
The Spatial Planning and Human Settlements in conjuction with Ntabankulu Hawkers Association conducted a physical allocation of hawkers for phase 2 project. This exercise was done on the 18th of March and 20th March 2024. However, some beneficiaries were refusing to leave their stands as they were complaining that they will be exposed in bad weather conditions as they are currently using conopies next Pep Store and Tabankulu Hotel.
On the 24th of May 2024, the Ntabankulu LM LED, Law Enforcement, Spatial Planning and Human Settlements Units and Ntabankulu Hawkers association held meeting with regards the monitoring and prioritization of hawkers that should be beneficiaries of the support material that include 30 pelvic tables and 30 heavy duty black chairs. The support material was successfully handed over to the beneficiaries on the 26th of June 2024 to 30 Ntabankulu Hawkers.</t>
  </si>
  <si>
    <t>The terms of reference and memo request were signed and submitted to BTO on the 14th of July 2023 for procurement of service provider. The service provider for Amandment of General Plans was appointed on the 29th of September 2023.
The Vena Geomatics has submitted a statutory application for amendment of General Plans for Extension 1 Ntabankulu on the 24th of November 2023. The application will be taken for public participation and comments from other affected parties. The application was submitted to Chief Surveyor General for approval of amended General Plans on 30 November 2023
The Vena Geomatics has conducted consultations with the intention to obtain endorsement from the registered owners. However some of properties undeveloped/vacant, owned by state and others were used for rentals i.e - registered owners were not occupying the sites. The service provider and Spatial Planning has not yet recieved objections or comments. 
The progress to date the advert has been signed by the Authorized Officer to be published on the Local News Paper for the period of 30 days in order to allow the comments from the public and affected abbuting owners. The signed notice was sent to the service provider on the 27th of June 2024.</t>
  </si>
  <si>
    <t xml:space="preserve">The target was partial not achieved due to the fact the service provider were unable to get registered owners of the properties on site during the consultation.
The Vena Geomatics has conducted consultations with the intention to obtain endorsement from the registered owners. However some of properties undeveloped/vacant, owned by state and others were used for rentals i.e - registered owners were not occupying the sites. The service provider and Spatial Planning has not yet recieved objections or comments. 
The final approval of General Plans in Extension 1 has not been submitted for final consideration and approval by Eastern Cape Cheif Surveyor General due to the pending public participation and consent from the affected homeowners. </t>
  </si>
  <si>
    <t>The service provider is expected to publish the advertisement/public notice on the local news paper before 31 July 2024 in order to be able finalize the approval of General Plans in Extension 1 Ntabankulu.</t>
  </si>
  <si>
    <t>Q1: Requistion memo, Appointment letter and SLA
Q2: Close out report and pictures
Q3: N/A 
Q4: N/A</t>
  </si>
  <si>
    <t>The procurement of service provider  was done on the 14th  of July 2023 and submitted with the signed terms of reference. The service provider was appointed on the on the 13th of September 2023 for the installation of 4 Land Invasion Signages within the Erf 87 (Municipal Commonage). The Service Level Agreement between Ntabankulu Local Municipality and Service Provider was signed on the 19th of September 2023.
The Mtebs Creatives (Pty) Ltd was appointed by the Municipality for the installation of 4 signboards for land invasion awareness. The land invasion signboards were installed in Extension 7, 471 RDP Houses, ANDM Water Treatments Site and Mbangomthi New Settlements. On the 9th of October 2023 signboards were successfully installed.</t>
  </si>
  <si>
    <t>R115 000.00</t>
  </si>
  <si>
    <t xml:space="preserve">Q1: Inspection Notices, listings 
Q2: Inspection Notices, listings 
Q3: Inspection Notices and listings 
Q4: Inspection Notices and listings </t>
  </si>
  <si>
    <t>One awareness campaign to relevant stakeholders (Rate Payers &amp; Business People) on building regulations and by laws was conducted on 17 August 2023
One awareness campaign to relevant stakeholders (Rate Payers &amp; Business People) on building regulations and by laws was conducted on 13 November 2023
Awareness campaign was conducted to relevant stakeholders(Rate Payers &amp;Business People) on building regulations and by laws on 07 March 2024
One awareness campaign on Building Regulations and By-laws was conducted to relevant stakeholders (Rate Payers &amp;Business People)  on 30 April 2024</t>
  </si>
  <si>
    <t xml:space="preserve">Service provider for construction of Zamokuhle Pre School in ward 8 was appointed on 23 August 2023 and Service level agreement was drafted and signed by the service provider and Ntabankulu Local Municipality. The site was handed over to the contractor on 25 August 2023. Construction of pre-school is at window level height. 
Construction of Fenced Zamokuhle Pre School with ablution facilities will be completed in December 2023
Procurement of service provider for fencing of Dumsi Pre school was done and the service provider was appointed on the 30 April 2024.
Procurement request of service provider for construction of Pre School was submitted to BTO. It was then advertised to Pondoland times newspaper on 24 May 2024 and closed on 11 June 2024,the service provider was appointed on 28 June 2024
</t>
  </si>
  <si>
    <t>Q1: Memo request and terms of reference 
Q2: Close out report and photos
Q3: N/A
Q4: N/A</t>
  </si>
  <si>
    <t>Terms of reference  for maintenance of Nyanda Pre-School were developed. Service provider was facilitated and procured on 31 August 2023. Handover of Nyanda Pre School to the community was done on 08 September 2023. The contractor is now on site busy with maintanance
Maintanance of Nyanda Pre School was completed in October 2023</t>
  </si>
  <si>
    <t xml:space="preserve">Q1: Quartely revenue generated reports  &amp; receipts 
Q2: Quartely revenue generated reports  &amp; receipts 
Q3: Quartely revenue generated reports  &amp; receipts 
Q4: Quartely revenue generated reports  &amp; receipts </t>
  </si>
  <si>
    <t>The directorate has mitigated the 20% risk for 2023/2024
The directorate has mitigated 40% of 2023/2024 risk
The directorate has mitigated 65% of 2023/2024
The directorate has mitigated 80% of 2023/2024 for the fourth quarter
2024/2025 strategic, fraud and development planning  services operational risk registers was developed</t>
  </si>
  <si>
    <t xml:space="preserve">Signed performance agreements for managers and officers were submited on the 31st of August 2023.
Individual 4th quarter performance evaluations for officers will be conducted on the 13 December 2023
Performance Evaluations for managers were conducted on the 21 February 2024 and for officers on the 19 February 2024, LED Unit was done on the 14th February 2024,
Performance Evaluations for managers were conducted on the 18 June 2024.
Performance Evaluations for Officers were conducted as follows: 20 June 2024 for Development Control Officers,  LED Officers was done on the 21 May 2024, 28 June 2024 for Spatial Planning Officer and 19 June 2024 for Stakeholder Relations Officers </t>
  </si>
  <si>
    <t xml:space="preserve">All Departmental POEs have been submitted for analysis </t>
  </si>
  <si>
    <t xml:space="preserve">Ikamva Enterprise JV Ekazenande Trading constructing Zamokuhle Pre-School and Dinda 41 Trading maintaining Nyanda Pre School are monitored on monthly basis. Nomafusi Projects for Fencing of Ndikhoyo PTY (LTD). Vena Geomatics for Amendment of general plans. Nande 23 Projects for Marking of Hawker Stalls, Mtebs Creatives for Installation of awareness signage. Intlelezi Trading for Wool Pressors
The Eco-South Partnership was monitored from January to March 2024 as per the deliverables (Land Use Management Application for approval by the Local Authority) expected within the signed Service Level Agreement. The service provider has been satisfactory and submitting progress as per the agreement.     
The Vena Geomatics  has submitted statutory amended report as per the municipal requirements for consultation/public participation purposes in March 2024.
EG Driving School who is conducting the training of 19 beneficiaries for driver's license was monitored for the month of January to March 2024.
Vovee Music Production who is conducting exhibition of Living Dream winners was monitored for the month of January to March 2024
Eco South Partnership was monitored in monthly basis based on their submission of Subdivision and Rezoning of various portions in Ntabankulu on the 30th April, 31st of May and 28th of June 2024.
Vena Geomatics Inc. was monitored for application of amendment of General Plan Extension 1 Ntabankulu. The service provider was monitored on the 30th April, 31st of May and 28th of June 2024.  
Ekazenande Trading was monitored on the 06 and 14 June 2024 for fencing of Dumsi Pre-school.
MEZ Architectural Construction was monitored on the 25 June 2024 for the Designs of Ntabankulu Dam </t>
  </si>
  <si>
    <r>
      <rPr>
        <b/>
        <sz val="11"/>
        <rFont val="Arial"/>
        <family val="2"/>
      </rPr>
      <t>Q1</t>
    </r>
    <r>
      <rPr>
        <sz val="11"/>
        <rFont val="Arial"/>
        <family val="2"/>
      </rPr>
      <t xml:space="preserve">.The IDP Outreach Concept Document was developed and approved by the Municipal Manager. 
</t>
    </r>
    <r>
      <rPr>
        <b/>
        <sz val="11"/>
        <rFont val="Arial"/>
        <family val="2"/>
      </rPr>
      <t>Q2</t>
    </r>
    <r>
      <rPr>
        <sz val="11"/>
        <rFont val="Arial"/>
        <family val="2"/>
      </rPr>
      <t xml:space="preserve">. The IDP &amp; Budget outreach program was conducted on the 14th November 2023 to the 22nd November 2023.  Ward Priorities were consolidated from ward 1 to ward 19. The advert for the IDP Outreach program was published on the 20th October 2023.    
</t>
    </r>
    <r>
      <rPr>
        <b/>
        <sz val="11"/>
        <rFont val="Arial"/>
        <family val="2"/>
      </rPr>
      <t>Q4</t>
    </r>
    <r>
      <rPr>
        <sz val="11"/>
        <rFont val="Arial"/>
        <family val="2"/>
      </rPr>
      <t xml:space="preserve">.The IDP &amp; Budget outreach programme was convened from the 6th -10th of May 2024  in all 19 wards for presentation of the Draft IDP 2024-2025  &amp; Budget ( MTREF) 2024-2025 Financial year and 3rd Quarter Service Delivery report  for the financial year 2023-2024.The IDP &amp; Budget Outreach was advertised Pondoland times on the 19th of April 2024.
A poster was circulated to all stakeholders , community members and Sector departments through social media platforms.
</t>
    </r>
  </si>
  <si>
    <r>
      <rPr>
        <b/>
        <sz val="11"/>
        <rFont val="Arial"/>
        <family val="2"/>
      </rPr>
      <t>Q1</t>
    </r>
    <r>
      <rPr>
        <sz val="11"/>
        <rFont val="Arial"/>
        <family val="2"/>
      </rPr>
      <t xml:space="preserve">:Performance agreements for 2023/2024 were signed by the Municipal Manager and Director Technical Services, submitted to council  on the 31st August 2023 with Council Resolution Extract No: OCM/2/24/008.7 for approval. Furthermore the Performance Agreements were submitted to the department of CoGTA on 31st of August 2023.
</t>
    </r>
    <r>
      <rPr>
        <b/>
        <sz val="11"/>
        <rFont val="Arial"/>
        <family val="2"/>
      </rPr>
      <t>Q3</t>
    </r>
    <r>
      <rPr>
        <sz val="11"/>
        <rFont val="Arial"/>
        <family val="2"/>
      </rPr>
      <t>:The perfomance plans for 2023/2024 were reviewed and signed by Section 54 &amp; 56 managers, submitted to council on the 25 January 2024 with council resolution No:OCM/5/24/008.8 and were submitted to CoGTA on the 01st February 2024.</t>
    </r>
  </si>
  <si>
    <r>
      <rPr>
        <b/>
        <sz val="11"/>
        <rFont val="Arial"/>
        <family val="2"/>
      </rPr>
      <t xml:space="preserve">34 </t>
    </r>
    <r>
      <rPr>
        <sz val="11"/>
        <rFont val="Arial"/>
        <family val="2"/>
      </rPr>
      <t xml:space="preserve">Internal Audit Reports were produced as per Risk Based Internal Audit Plan during 2023/2024 financial year as per the approved risk based internal audit plan.
</t>
    </r>
    <r>
      <rPr>
        <b/>
        <sz val="11"/>
        <rFont val="Arial"/>
        <family val="2"/>
      </rPr>
      <t xml:space="preserve">31 </t>
    </r>
    <r>
      <rPr>
        <sz val="11"/>
        <rFont val="Arial"/>
        <family val="2"/>
      </rPr>
      <t xml:space="preserve"> of these reports were presented to Audit and Performance Committee Meetings held on the following dates: 
</t>
    </r>
    <r>
      <rPr>
        <b/>
        <sz val="11"/>
        <rFont val="Arial"/>
        <family val="2"/>
      </rPr>
      <t>20 July 2023,  23 August 2023,  20 October 2023, 19 January 2024, 22 March 2024, 22 April 2024  and 24 June 2024.</t>
    </r>
    <r>
      <rPr>
        <sz val="11"/>
        <rFont val="Arial"/>
        <family val="2"/>
      </rPr>
      <t xml:space="preserve">
</t>
    </r>
    <r>
      <rPr>
        <b/>
        <sz val="11"/>
        <rFont val="Arial"/>
        <family val="2"/>
      </rPr>
      <t xml:space="preserve">The following are the Audit Reports that were produced during 2022/2023;
20 July 2023
</t>
    </r>
    <r>
      <rPr>
        <sz val="11"/>
        <rFont val="Arial"/>
        <family val="2"/>
      </rPr>
      <t xml:space="preserve">1. Audit Report: 2022/2023 4th Quarter Performance Information 
2. Audit Report: Progress on Implementation of 2021/2022 Consolidated Audit Action: External Audit Findings as 30 June 2023
3. 2021/2022-2023 Internal Audit Findings Tracking Register
4. Audit Report: 2022/2023 4th  Quarter Report on the implementation of risk management 
</t>
    </r>
    <r>
      <rPr>
        <b/>
        <sz val="11"/>
        <rFont val="Arial"/>
        <family val="2"/>
      </rPr>
      <t>23 August 2023</t>
    </r>
    <r>
      <rPr>
        <sz val="11"/>
        <rFont val="Arial"/>
        <family val="2"/>
      </rPr>
      <t xml:space="preserve">
5. Audit Report: Progress on Implementation of 2021/2022 Consolidated Audit Action: External Audit Findings as at 31 July 2023
6. Audit Report: 2022/2023 Annual Financial Statements
7. Audit Report: 2022/2023 Annual Performance Information  
</t>
    </r>
    <r>
      <rPr>
        <b/>
        <sz val="11"/>
        <rFont val="Arial"/>
        <family val="2"/>
      </rPr>
      <t>20 October 2023</t>
    </r>
    <r>
      <rPr>
        <sz val="11"/>
        <rFont val="Arial"/>
        <family val="2"/>
      </rPr>
      <t xml:space="preserve">
8. Audit Report: 2023/2024 1st Quarter Performance Information 
9. Audit Report: Disaster Response Grant approval and expenditure
10. Audit Report: Progress on Implementation of 2021/2022 Consolidated Audit Action: External Audit Findings
11. 2021/2022-2023 Internal Audit Findings Tracking Register 
12. Audit Report: 2023/2024 1st  Quarter Report on the implementation of risk management     
</t>
    </r>
    <r>
      <rPr>
        <b/>
        <sz val="11"/>
        <rFont val="Arial"/>
        <family val="2"/>
      </rPr>
      <t xml:space="preserve"> 19 January 2024</t>
    </r>
    <r>
      <rPr>
        <sz val="11"/>
        <rFont val="Arial"/>
        <family val="2"/>
      </rPr>
      <t xml:space="preserve">
13. Audit Report: 2023/2024 Mid-term Performance Information 
14. Audit Report: 2023/2024 Disaster Relief Grant Expenditure Management Review (Ad-hoc)
15. Audit Report: 2022/2023 Consolidated Audit Action: External Audit Findings
16. 2022/2023 Internal Audit Findings Tracking Register
17. Audit Report: 2023/2024 Mid-term  Report on the implementation of risk management  
18. Audit Report:2023/2024 SDBIP Turnaround vs Budget Adjustment Review ( Round robbin)   
</t>
    </r>
    <r>
      <rPr>
        <b/>
        <sz val="11"/>
        <rFont val="Arial"/>
        <family val="2"/>
      </rPr>
      <t xml:space="preserve">22 March2024
</t>
    </r>
    <r>
      <rPr>
        <sz val="11"/>
        <rFont val="Arial"/>
        <family val="2"/>
      </rPr>
      <t xml:space="preserve">
19. Audit Report: 2023/2024 Governance Review
20. Audit Report: 2023/2024 Fleet Management Review
21. Audit Report: 2023/2024 Supply Chain &amp; Expenditure Management Review
</t>
    </r>
    <r>
      <rPr>
        <b/>
        <sz val="11"/>
        <rFont val="Arial"/>
        <family val="2"/>
      </rPr>
      <t>22 April 2024</t>
    </r>
    <r>
      <rPr>
        <sz val="11"/>
        <rFont val="Arial"/>
        <family val="2"/>
      </rPr>
      <t xml:space="preserve">
22. Audit Report: 2023/2024:  3rd Quarter Performance Information 
23. Audit Report: 2023/2024 Asset Management Review
24. Audit Report: 2023/2024 ICT Network Security And IT General Controls Review
25. Audit Report: 2023/2024 Project and Contract Management Review
26. Audit Report: 2023/2024 Revenue and Debtors Management Review
27. Audit Report: 2023/2024 Disaster Relief Grant Expenditure Management Review (Ad-hoc)
28. Audit Report: Progress on Implementation of 2022/2023 Consolidated Audit Action: External Audit Findings
29. 2022-2023/24 Internal Audit Findings Tracking Register
30. Audit Report: 2023/2024 3rd Quarter Report on the implementation of risk management     
</t>
    </r>
    <r>
      <rPr>
        <b/>
        <sz val="11"/>
        <rFont val="Arial"/>
        <family val="2"/>
      </rPr>
      <t xml:space="preserve">24 June 2024
</t>
    </r>
    <r>
      <rPr>
        <sz val="11"/>
        <rFont val="Arial"/>
        <family val="2"/>
      </rPr>
      <t xml:space="preserve">31. 2023/2024 Audit Report: Interim Financial Statements
</t>
    </r>
    <r>
      <rPr>
        <b/>
        <sz val="11"/>
        <rFont val="Arial"/>
        <family val="2"/>
      </rPr>
      <t xml:space="preserve">03 Internal Audit Reports were produced as per Risk Based Internal Audit Plan during 2023/2024 financial year as per the approved risk based internal audit plan. These reports are to be presented to the Ordinary Audit and Performance Committee Meeting to be held on 17 July 2024.
</t>
    </r>
    <r>
      <rPr>
        <sz val="11"/>
        <rFont val="Arial"/>
        <family val="2"/>
      </rPr>
      <t xml:space="preserve">
32.  2023/2024: Supply Chain Management 2nd Review
33. 2023/2024: Human Resource Management Review
34. 2023/2024 Year-end Inventory Count Review 
The 2024/2025 Risk based Internal audit plan and 2024/2025 Reviewed internal audit charter a were presented to the Audit and Performance Committee Meeting on the 24 June 2024 for approval and reviewed Audit and Performance Committee Charter to  Council on the 26 June 2024 for approval with Council resolution No. </t>
    </r>
    <r>
      <rPr>
        <b/>
        <sz val="11"/>
        <rFont val="Arial"/>
        <family val="2"/>
      </rPr>
      <t>OCM/10/24/007.1.1</t>
    </r>
  </si>
  <si>
    <r>
      <rPr>
        <b/>
        <sz val="11"/>
        <rFont val="Arial"/>
        <family val="2"/>
      </rPr>
      <t xml:space="preserve">7 Audit and Performance Committee meetings were convened during 2023/2024 financial year as follows;
4 Ordinary  meetings
</t>
    </r>
    <r>
      <rPr>
        <sz val="11"/>
        <rFont val="Arial"/>
        <family val="2"/>
      </rPr>
      <t xml:space="preserve">-  20 July 2023. 
- 20 October 2023
- 19 January 2024
- 22 April 2024
</t>
    </r>
    <r>
      <rPr>
        <b/>
        <sz val="11"/>
        <rFont val="Arial"/>
        <family val="2"/>
      </rPr>
      <t>3 Special Meetings</t>
    </r>
    <r>
      <rPr>
        <sz val="11"/>
        <rFont val="Arial"/>
        <family val="2"/>
      </rPr>
      <t xml:space="preserve">
- 23 August 2023.
- 22 March 2024
- 24 June 2024 </t>
    </r>
  </si>
  <si>
    <r>
      <rPr>
        <b/>
        <sz val="11"/>
        <rFont val="Arial"/>
        <family val="2"/>
      </rPr>
      <t>04</t>
    </r>
    <r>
      <rPr>
        <sz val="11"/>
        <rFont val="Arial"/>
        <family val="2"/>
      </rPr>
      <t xml:space="preserve"> Ordinary Risk Management Committee Meetings were convened during 2023/2024 financial year as follows;
-17 July 2023
-16 October 2023
-16 January 2024
-16 April 2024
</t>
    </r>
    <r>
      <rPr>
        <b/>
        <sz val="11"/>
        <rFont val="Arial"/>
        <family val="2"/>
      </rPr>
      <t>2024/2025</t>
    </r>
    <r>
      <rPr>
        <sz val="11"/>
        <rFont val="Arial"/>
        <family val="2"/>
      </rPr>
      <t xml:space="preserve"> Risk  Management Committee Charter and Risk Work Plan were developed, presented to Audit and Performance Committee for approval on  the 24 June 2024 </t>
    </r>
  </si>
  <si>
    <r>
      <rPr>
        <b/>
        <sz val="11"/>
        <rFont val="Arial"/>
        <family val="2"/>
      </rPr>
      <t xml:space="preserve">Q1 - </t>
    </r>
    <r>
      <rPr>
        <sz val="11"/>
        <rFont val="Arial"/>
        <family val="2"/>
      </rPr>
      <t xml:space="preserve">No target
</t>
    </r>
    <r>
      <rPr>
        <b/>
        <sz val="11"/>
        <rFont val="Arial"/>
        <family val="2"/>
      </rPr>
      <t xml:space="preserve">
Q2- </t>
    </r>
    <r>
      <rPr>
        <sz val="11"/>
        <rFont val="Arial"/>
        <family val="2"/>
      </rPr>
      <t xml:space="preserve">No Target
</t>
    </r>
    <r>
      <rPr>
        <b/>
        <sz val="11"/>
        <rFont val="Arial"/>
        <family val="2"/>
      </rPr>
      <t xml:space="preserve">
Q3- </t>
    </r>
    <r>
      <rPr>
        <sz val="11"/>
        <rFont val="Arial"/>
        <family val="2"/>
      </rPr>
      <t xml:space="preserve">No Target
</t>
    </r>
    <r>
      <rPr>
        <b/>
        <sz val="11"/>
        <rFont val="Arial"/>
        <family val="2"/>
      </rPr>
      <t xml:space="preserve">
Q4-</t>
    </r>
    <r>
      <rPr>
        <sz val="11"/>
        <rFont val="Arial"/>
        <family val="2"/>
      </rPr>
      <t xml:space="preserve"> One Financial Misconduct Board sitting was coordinated on the 11 June 2024 One Report on matters referred by Council to Financial misconduct board was tabled to Council on the 26 June 2024 with Council Resolution extract no. </t>
    </r>
    <r>
      <rPr>
        <b/>
        <sz val="11"/>
        <rFont val="Arial"/>
        <family val="2"/>
      </rPr>
      <t>OCM/10/24/007.1.4</t>
    </r>
  </si>
  <si>
    <t xml:space="preserve"> Progress report on implementation of Council resolutions was facilitated in Q1  
Progress report on implementation of Council resolutions  was facilitated in Q2
Progress report on implementation of Council resolutions was facilitated in Q3  
Progress report on implementation of Council resolutions was facilitated in Q4</t>
  </si>
  <si>
    <t>Progress report on implementation of institutional calendar was submitted in Q1
Progress report on implementation of institutional in calendar was submitted in Q2
Progress report on implementation of institutional calendar was submitted in Q3
Progress report on implementation of institutional calendar was submitted in Q4</t>
  </si>
  <si>
    <t>Quarterly Progress Report and proof of submission to COGTA was submitted in quarter 1.
Quarterly Progress Report and proof of submission to COGTA was submitted in quater 2
Quarterly Progress Report and proof of submission to COGTA was submitted in quarter 3
Quarterly Progress Report and proof of submission to COGTA was submitted in quarter 4</t>
  </si>
  <si>
    <t>In quarter 1 PoE Departmental verification form was facilitated.
Strategic Services Performance Analysis report was done. 
In quarter 2 PoE Departmental verification form
Strategic Services Performance Analysis report was done.
In quarter 3 PoE Departmental verification form was facilitated.
Strategic Services Performance Analysis report was done.
In quarter 4 PoE Departmental varification form was facilitated.
Strategic Services Performance Analysis report was done.</t>
  </si>
  <si>
    <t>Approved research proposal and proof of submission was done in quarter 1.
Data collection and analysis report was done in quarter 2.
Q3: N/A 
Close out report on policy analysis was done in quarter 4.</t>
  </si>
  <si>
    <t xml:space="preserve">Acheved </t>
  </si>
  <si>
    <t>EPWP Contracts and Monitoring Report on Jobs created was done in Q1.
EPWP Contracts and Monitoring Report on Jobs created was done in Q2.
EPWP Contracts and Monitoring Report on Jobs created was done in Q3.
EPWP Contracts and Monitoring Report on Jobs created was done in Q4.</t>
  </si>
  <si>
    <t xml:space="preserve">COMMUNITY SERVICES DEPARTMENT  ANNUAL PERFORMANCE REPORT 2023/2024 </t>
  </si>
  <si>
    <t>Baseline on the date of review (July 2022-June 2023)</t>
  </si>
  <si>
    <t xml:space="preserve">The cleaning services were conducted as per the cleaning schedules, and they included activities such as street sweeping, waste collection, litter picking, spot checks and collection of refuse skip bins. The refuse skip bins were collected  two days per week. There were seven (07) receptacles (wheelie bins) purchased and distributed to newly developed households within the residential areas. 
</t>
  </si>
  <si>
    <t>Implemented IWMP through waste collection , transpotation, recycling, disposal and spot check in urban  and rural villages ( Isilindini ,  Ndakeni ,Yandlala , Bonxa , Bakuba and  Mfundisweni ), and acquisition of 7 waste receptacles by June 2023</t>
  </si>
  <si>
    <t>Q1: IWMP implementation report , Spot checks Report and schedules
Q2: IWMP implementation report , Spot checks Report ,schedules and delivery note
Q3: IWMP implementation report ,Spot checks Report and schedules
Q4: IWMP implementation report , Spot checks Report, schedules, appointment letter and delivery note</t>
  </si>
  <si>
    <t>The municipality appointed a service provider by means of contractual agreement for twelve  months from the 12 October 2022 to 11 October 202. The contract, upon expiry was extended from the 1 November 2023 to 31 January  2024.The municipality reported 909.2 tons of waste. 62.2 tons of recyclable waste material has been   sold to Buhlebekhwezi as the distributor.</t>
  </si>
  <si>
    <t>Implemented Landfill Site Management Plan by recording waste data and recycling waste  in line with IWMP by June 2023</t>
  </si>
  <si>
    <t xml:space="preserve">Q1: Landfill site management report 
Q2: Landfill site management report 
Q3: Landfill site management report 
Q4: Landfill site management report </t>
  </si>
  <si>
    <t>Q1: Waste data recording has been done and 183.2 tons of disposed waste were reported to SAWIS, and recyclable waste was recorded as 11.8 tons.
Q2: Waste data recording has been done and 197,19 tons of disposed waste were reported to SAWIS, and recyclable waste was recorded as 22.21 tons.
Q3: Waste data recording has been done and 225,9 tons of disposed waste were reported to SAWIS, and recyclable waste was recorded as 12,2. tons.
Q4:Waste data recording has been done and 190,1 tons of disposed waste were reported to SAWIS, and recyclable waste was recorded as 20,1.tons.</t>
  </si>
  <si>
    <t>The municipality recruited 8 EPWP participants for the Alien Plant Removal Project. The progress on the program of allien plants removal was at 80%. The municipality further conducted environmental awareness campaign on the 16 February 2022.
The municipality conducted the program of planting trees, flowers and shrubs in the following municipal sites; MPCC, HQ, main street and two  (02) small gardens.</t>
  </si>
  <si>
    <t>4 Climate Change (Alien Species removal, Arbor Week &amp; two environmental awareness)  programs implemented  by June 2023</t>
  </si>
  <si>
    <t xml:space="preserve">Implemented   Climate Change Response Strategy (alien species removal, landscaping and grass cutting, Arbor Week &amp; 2 Environmental awareness programs) by June 2024
</t>
  </si>
  <si>
    <t xml:space="preserve">Q1: Concept document, Report and attendance register, Report with listing, spot checks and work Schedules 
Q2: Concept document, Report, Report with listing, spot checks and work Schedules 
Q3:  Report on environmental awareness program,  attandence register, Report with listing, spot checks and work Schedules 
Q4: Report on environmental awareness program,  attandence register, Report with listing, spot checks and work Schedules 
</t>
  </si>
  <si>
    <t>Implemented Disaster Management Plan level 1 through  provision of immediate relief  support    by June 2023</t>
  </si>
  <si>
    <t>Q1: There were no requests recieved  for provision of immediate relief during the first quarter.
Q2:  02 destitude families were provided with immediate relief support  to the following wards: 03 &amp; 05.
Q3:Provision of immediate relief has been realized trough the groceries  assistance to the destitute families in the following wards: ward 5 at Matshona village, ward 8 at Bomvini village, and ward 19 at  Mfundisweni village and ward 18 Gxwaleni village.  
Q4: during the fourth quarter there was no request recieved asking for immediate relief support.</t>
  </si>
  <si>
    <t xml:space="preserve">Q1: Report on disaster provisions  and list of beneficiaries 
Q2: Report on disaster provisions  and list of beneficiaries 
Q3: Report on disaster provisions  and list of beneficiaries 
Q4:Report on disaster provisions  and list of beneficiaries 
</t>
  </si>
  <si>
    <t xml:space="preserve">The municipality reviewed the Public Amenities Management Plan for 2022/2023, which was ultimately signed by the Accounting Officer. 
 There were activities done in the urban area, peri-urban and community halls as per the public amenities management plan. These activities inlcude grass cutting services as per the work schedules in all municipal sites, internal streets, small gardens, community halls and public walkways through Community Works Programme participants (CWP).  
</t>
  </si>
  <si>
    <t xml:space="preserve">Implemented  Public Amenities Management Plan through cleaning of 11 municipal sites, grass cutting and  landscaping of public walkways by June 2023
</t>
  </si>
  <si>
    <t xml:space="preserve">Q1: Monitoring report of public amenities, Attendance Registers 
Q2: Monitoring report on the state of public amenities, Attendance Registers, Delivery note
Q3: Report on establishment of community halls committee, Attendance Register 
Q4: N/A 
</t>
  </si>
  <si>
    <t>During 2022/2023 financial year, 1459   stray animals  were impounded,which was 168% of the annual target. 
The total revenue generated at Pound for 2022-2023 amounted to R145 890.</t>
  </si>
  <si>
    <t>Implemented  Pound Policy and Pound By-Law by reducing stray animals in the urban area by 80%  by June 2023</t>
  </si>
  <si>
    <t xml:space="preserve">Q1: Report on impounded animals,  pound  reconciliation  report 
Q2: Report on impounded animals,  pound  reconciliation  report 
Q3: Report on impounded animals,  pound  reconciliation  report 
Q4: Report on impounded animals,  pound  reconciliation  report 
</t>
  </si>
  <si>
    <t xml:space="preserve">During 2022/2023 financial year, the municipality sold six double graves and 5 single graves.
</t>
  </si>
  <si>
    <t xml:space="preserve">Implemented cemetery  management by-law through allocation of grave sites, cleaning, grave numbering by June 2023
</t>
  </si>
  <si>
    <t>Q1: The municipality sold five (05) graves: (03 double graves and 02 single graves) during the first quarter.The amoumt generated at cemetry amounted to R3 300.00.
Q2: The municipality sold three (03) graves: 01 double graves and 02 single graves during the second quarter.The amoumt generated at cemetry amounted to R1700 .00.
Q3:The municipality sold three (03) double graves during the third quarter 2023.The amoumt generated at cemetry amounted to R2 400.00.
Q4:The municipality sold two (02) double graves and two single graves during the fourth quarter 2023.The amoumt generated at cemetry amounted to R2 500.00.</t>
  </si>
  <si>
    <t xml:space="preserve">Q1: Cemetery management report,reconciliation report. 
Q2: Cemetery management report,reconciliation report. 
Q3: Cemetery management report,reconciliation report. 
Q4: Cemetery management report,reconciliation report. 
</t>
  </si>
  <si>
    <t>During 2022/2023 financial year, 556 work opportunities were created. 
04 EPWP Steering Committee meetings wereconvened on the following dates: 9 September 2022, 15 December 2022, 20 March 20223 and 8 June 20223.</t>
  </si>
  <si>
    <t>Report on 389  work opportunities created by June 2023</t>
  </si>
  <si>
    <t xml:space="preserve">Q1: Report on created work opportunities and signed employment contracts for the participants 
Q2: Report on created work opportunities and signed employment contracts for the participants 
Q3: Monitoring report on created work opportunities and attendance registers
Q4: Monitoring Report on created work opportunities and attendance registers
</t>
  </si>
  <si>
    <t>Four sittings of EPWP Steering Committee</t>
  </si>
  <si>
    <t>Q1: The EPWP Steering Committee was convened on the 9 September 2022.
Q2: The EPWP Steering Committee was convened on the 15 December 2022.
Q3:The EPWP Steering Committee was convened on the 20 March 20223.
Q4:The EPWP Steering Committee was convened on the 8 June 20223.</t>
  </si>
  <si>
    <t>Q1: Invitations, report, attendance register
Q2: Invitations, report, attendance register
Q3: Invitations, report, attendance register
Q4:  Invitations, report, attendance register</t>
  </si>
  <si>
    <r>
      <rPr>
        <b/>
        <sz val="11"/>
        <rFont val="Arial"/>
        <family val="2"/>
      </rPr>
      <t>Q1:</t>
    </r>
    <r>
      <rPr>
        <sz val="11"/>
        <rFont val="Arial"/>
        <family val="2"/>
      </rPr>
      <t xml:space="preserve"> The EPWP steering committee has been conducted on the 27th of September 2023.
</t>
    </r>
    <r>
      <rPr>
        <b/>
        <sz val="11"/>
        <rFont val="Arial"/>
        <family val="2"/>
      </rPr>
      <t>Q2:</t>
    </r>
    <r>
      <rPr>
        <sz val="11"/>
        <rFont val="Arial"/>
        <family val="2"/>
      </rPr>
      <t xml:space="preserve"> The EPWP steering committee has been conducted on the 07th of November 2023.
</t>
    </r>
    <r>
      <rPr>
        <b/>
        <sz val="11"/>
        <rFont val="Arial"/>
        <family val="2"/>
      </rPr>
      <t>Q3</t>
    </r>
    <r>
      <rPr>
        <sz val="11"/>
        <rFont val="Arial"/>
        <family val="2"/>
      </rPr>
      <t xml:space="preserve">: The sitting of EPWP steering committee has been coducted on the 28 of March 2024.
</t>
    </r>
    <r>
      <rPr>
        <b/>
        <sz val="11"/>
        <rFont val="Arial"/>
        <family val="2"/>
      </rPr>
      <t>Q4</t>
    </r>
    <r>
      <rPr>
        <sz val="11"/>
        <rFont val="Arial"/>
        <family val="2"/>
      </rPr>
      <t>:The sitting of EPWP steering committee has been coducted on the 19 June 2024.</t>
    </r>
  </si>
  <si>
    <t>The Indigent Register for 2023/2024 was developed and approved by the council on the 30 May 2023.The indigent verification was done in all 19 wards.</t>
  </si>
  <si>
    <t>20 Subsidised approved indigent beneficiaries with alternative energy (Solar Panels) and  2110 beneficiaries  for grid electricity  by June 2023.</t>
  </si>
  <si>
    <t xml:space="preserve">During the first and second quarter the municipality had stock of paraffin which was procured through the contracted service provider in the previous financial year. The municipality planned to procure 20 solar panels as alternative energy, however, the procurement processes did not materialised due to budget constraints. Therefore, the municipality continued to deliver paraffin, as an alternative energy, which was delivered from July to October 2022 and the details of delivery dates are as follows:
Q1: July: Alternative energy in the form of paraffin was delivered from the 04 - 08 July 2022 to the following wards: 01,04,07 and 08.
August: Alternative energy in the form of paraffin was delivered from the 01 - 05 August 2022 to the following Wards: 01,04,07 and 08
September: Alternative energy in the form of paraffin was delivered from the 12-19 September 2022 to the following Wards: 01,04,07 and 08
Q2: October altenative energy in the form of paraffin was delivered from the 24-31 October 2022 to the following Ward: 01, 04, 07 &amp;08
The alternative energy has been stopped and the target to provide alternative energy was removed since the municipality is only providing Grid electricity. 
</t>
  </si>
  <si>
    <t xml:space="preserve">Q1: Report on electricity tokens subsidized indigent beneficiaries
Q2: Report on electricity tokens subsidized indigent beneficiaries
Q3: Report on electricity tokens subsidized indigent beneficiaries
Q4: Report on electricity tokens subsidized indigent beneficiaries
</t>
  </si>
  <si>
    <t>Approved Indigent Register for 2023/2024  by June 2023.</t>
  </si>
  <si>
    <t>Jan: Registration of new applicants was conducted from 23- 31 January 2023 in the following wards: 01,02,03 and 04                                                  Feb: Registration of new applicants was conducted from 01-28 February 2023 in the following wards: 07, 08,09,11,12,13,14,15,16,17,18 and 19
Mar: Conducted from the 03 - 31 March to the following wards: 03,04,06,08,09,10,11,17,18 and 19.
Q4: The Indigent Register for 2023/2024 was approved by the council on the 30 May 2023.</t>
  </si>
  <si>
    <t>Q1: Verification report, Attendence register 
Q2: Verification report, Attendence register 
Q3: Verification report, Attendence register 
Q4: N/A</t>
  </si>
  <si>
    <t xml:space="preserve">Q1: N/A
Q2: N/A
Q3: Report on indigent registration for 2024/2025 financial year.
Q4: Approved Indigent Register
Council Resolution </t>
  </si>
  <si>
    <r>
      <rPr>
        <b/>
        <sz val="11"/>
        <rFont val="Arial"/>
        <family val="2"/>
      </rPr>
      <t>Q3</t>
    </r>
    <r>
      <rPr>
        <sz val="11"/>
        <rFont val="Arial"/>
        <family val="2"/>
      </rPr>
      <t xml:space="preserve">: Indigent Registration for 2024/2025 financial year has been conducted in all 19 ward from the  26-31 January 2024; 01-28 February 2024, and 04-11 March 2024.
</t>
    </r>
    <r>
      <rPr>
        <b/>
        <sz val="11"/>
        <rFont val="Arial"/>
        <family val="2"/>
      </rPr>
      <t>Q4:</t>
    </r>
    <r>
      <rPr>
        <sz val="11"/>
        <rFont val="Arial"/>
        <family val="2"/>
      </rPr>
      <t>Indigent Register for 2024/205 was adopted by the Council on the 24th of May 2024</t>
    </r>
  </si>
  <si>
    <t>During 2022/2023 financial year, eight library programs were  conducted, namely; Holiday Club(conducted on the 15 September 2022 and 5,7 &amp;8 December 2022) , and National Book Week (conducted on the 30 August 2022); World Read-Aloud Day (01  February 2023); SA Library Week (28 February 2023), World Play Day (02 June 2023); Read -Aloud 24 May 2023 and World Book Day (20 April 2023).</t>
  </si>
  <si>
    <t>Seven Library programs conducted (National Book Week, 2x Holiday Programs, World Read Aloud, World Book Day, SA Library Week and World Play Day) by June 2023</t>
  </si>
  <si>
    <t>Q1: For first quarter two library programs were  conducted, namely; Holiday Club, which was conducted on the 15 September 2022 and National Book Week that was conducted on the 30 August 2022. 
Q2: Holiday Programs that incuded idegious games  was conducted on the 05, 07 and 08  December 2022.
Q3:Two Library Programs were conducted during the period under consideration namely; World Read Aloud Day (01  February 2023) and SA Library Week (28 February 2023).
Q4:Two Library Programs were conducted during the fourth quarter namely; World Play Day (02 June 2023) and  Read Loud(24 May 2023). World Book Day (20 April 2023).</t>
  </si>
  <si>
    <t xml:space="preserve">Q1: Concept document, Notice,  attendance register and report
Q2: Concept document, Notice attendance register and report
Q3: Concept document, invitation, Register and report
Q4: Concept document, invitation, Register and report 
</t>
  </si>
  <si>
    <t xml:space="preserve">One sport activity  implemented &amp; approved sport plan </t>
  </si>
  <si>
    <t>During 2022/2023 financial year, an Intergrated Annual Sport Plan was reviewed and approved by an  Accounting Officer. 
A programme for Aerobics was conduted on the 20 November 2021 at the MPCC, ward 10.</t>
  </si>
  <si>
    <t>Three sport &amp; recreation activities  implemented in line with approved Sport Plan by June 2023</t>
  </si>
  <si>
    <t>Q1: The Sport Plan was reviewed and signed by the accounting officer.
Q2: Aerobics were conducted on the 12th of November 2022. 
Q3:Netball Tournament has been conducted on the 25 March 2023.
Q4:Fun Run was conducted on the 24 June 2023, starting point from Zinyosini( ward 2) to Sipetu (ward 3).</t>
  </si>
  <si>
    <t>One sport and  activity  (fun-run) implemented in line with approved Sport Plan by June 2024</t>
  </si>
  <si>
    <t>Q1: Approved Sport Plan and attendance register
Q2: N/A 
Q3: N/A 
Q4: Concept document,  Report and attendance register</t>
  </si>
  <si>
    <r>
      <rPr>
        <b/>
        <sz val="11"/>
        <rFont val="Arial"/>
        <family val="2"/>
      </rPr>
      <t>Q1:</t>
    </r>
    <r>
      <rPr>
        <sz val="11"/>
        <rFont val="Arial"/>
        <family val="2"/>
      </rPr>
      <t xml:space="preserve">The sitting of the Sport Council members to review the Sport Plan was conducted on the 03 August 2023. The sport plan was ultimately reviewed   and approved by  way of signing   by the Accounting Officer.
</t>
    </r>
    <r>
      <rPr>
        <b/>
        <sz val="11"/>
        <rFont val="Arial"/>
        <family val="2"/>
      </rPr>
      <t>Q4:</t>
    </r>
    <r>
      <rPr>
        <sz val="11"/>
        <rFont val="Arial"/>
        <family val="2"/>
      </rPr>
      <t>Fun-run Programme was conducted at Isilindini Village at ward 03 on the 02 June 2024.</t>
    </r>
  </si>
  <si>
    <t xml:space="preserve">Four  Intergrated Law Enforcement Programmes conducted   </t>
  </si>
  <si>
    <t>During 2022/2023 financial year, 04 integrated law enforcement programs were conducted at Dambeni Turnoff on the following dates: 29 September 2022, 20 December 2022, 31 March 2023 and  26 May 2023.</t>
  </si>
  <si>
    <t>Four integrated Law Enforcement Programmes conducted by June 2023</t>
  </si>
  <si>
    <t>Q1: For the first quarter: 01 Integrated Law Enforcement program was conducted at Dambeni Turnoff on 29 September 2022.
Q2: For the second quarter: 01 Integrated Law Enforcement program has been conducted at Dambeni Turnoff on 20 December 2022.
Q3: One Integrated Law Enforcement  program was conducted on the 31 March 2023.
Q4: One Integrated Law Enforcement  program was conducted on the 26 May 2023.</t>
  </si>
  <si>
    <t xml:space="preserve">Q1: Invitations,  Report on integrated law enforcement program and attendance register 
Q2: Invitations,  Report on integrated law enforcement program and attendance register 
Q3: Invitations,  Report on integrated law enforcement program and attendance register 
Q4: Invitations,  Report on integrated law enforcement program and attendance register 
</t>
  </si>
  <si>
    <t xml:space="preserve">2 500 stopped and checked motor  vehicles   </t>
  </si>
  <si>
    <t xml:space="preserve">During 2022/2023 financial year, 3 245 motor vehicles were stopped and checked.
. </t>
  </si>
  <si>
    <t>Conducted stop and check of 2 500 motor vehicles  by June 2023</t>
  </si>
  <si>
    <t>Q1: For the first quarter: 898 motor vehiccles were stopped and checked. 
Q2: For the second quarter: 526 motor vehiccles were stopped and checked.
Q3: For the third quarter, 800 motor vehicles were stopped and checked during the third quarter of 2022/2023
Q4: For the fourth quarter, 838 motor vehicles were stopped and checked during the fourth quarter of 2022/2023.
The total number of stopped and checked motor vehicles were: 3062</t>
  </si>
  <si>
    <t xml:space="preserve">Q1: Reports on motor vehicles stopped and checked, list of vehicles stoped
Q2: Reports on motor vehicles stopped and checked, list of vehicles stoped
Q3: Reports on motor vehicles stopped and checked, list of vehicles stoped
Q4: Reports on motor vehicles stopped and checked, list of vehicles stoped
</t>
  </si>
  <si>
    <t>During 2022/2023 financial year, 1142 Traffic fines were issued.</t>
  </si>
  <si>
    <t>1000  traffic fines issued by June 2023</t>
  </si>
  <si>
    <t>Q1: For the first quarter, 316 Traffic fines were issued.
Q2: For the second quarter, 193 Traffic fines were issued.
Q3: For the third quarter, 300 traffic fines were issued.
Q4: For the fourth quarter, 333 traffic fines were issued.
The total number of traffic fines issued were: 1142</t>
  </si>
  <si>
    <t xml:space="preserve">Q1: List of  Traffic Fines issued and  reconciliation report 
Q2: List of  Traffic Fines issued and  reconciliation report 
Q3: List of  Traffic Fines issued and  reconciliation report 
Q4: List of  Traffic Fines issued and  reconciliation report 
</t>
  </si>
  <si>
    <t xml:space="preserve">During 2022/2023 financial year,16 warrants of arrest were executed. </t>
  </si>
  <si>
    <t>12 warrants of arrests executed by June 2023</t>
  </si>
  <si>
    <t>Q1: For first quarter: 06 warrants of arrest were executed during the first quarter 
Q2: For second quarter: 05 warrants of arrest were executed during the second quarter.
Q3: 05 warrants of arrest were executed   during the third quarter of 20222/23
Q4:02 warrants of arrest were executed   during the fourth quarter of 20222/23
The total number of executed warrants of arrest were: 18</t>
  </si>
  <si>
    <t xml:space="preserve">Q1: Copies of executed warrants 
Q2: Copies of executed warrants 
Q3: Copies of executed warrants 
Q4: Copies of executed warrants </t>
  </si>
  <si>
    <r>
      <rPr>
        <b/>
        <sz val="11"/>
        <rFont val="Arial"/>
        <family val="2"/>
      </rPr>
      <t>Q1:</t>
    </r>
    <r>
      <rPr>
        <sz val="11"/>
        <rFont val="Arial"/>
        <family val="2"/>
      </rPr>
      <t xml:space="preserve"> 06 warrants of arrest has been executed during the First Quarter 2023.
</t>
    </r>
    <r>
      <rPr>
        <b/>
        <sz val="11"/>
        <rFont val="Arial"/>
        <family val="2"/>
      </rPr>
      <t>Q2:</t>
    </r>
    <r>
      <rPr>
        <sz val="11"/>
        <rFont val="Arial"/>
        <family val="2"/>
      </rPr>
      <t xml:space="preserve"> 05 warrants of arrest has been executed during the Second Quarter 2023.
</t>
    </r>
    <r>
      <rPr>
        <b/>
        <sz val="11"/>
        <rFont val="Arial"/>
        <family val="2"/>
      </rPr>
      <t>Q3</t>
    </r>
    <r>
      <rPr>
        <sz val="11"/>
        <rFont val="Arial"/>
        <family val="2"/>
      </rPr>
      <t xml:space="preserve">: 03 warrants of arrest executed.
</t>
    </r>
    <r>
      <rPr>
        <b/>
        <sz val="11"/>
        <rFont val="Arial"/>
        <family val="2"/>
      </rPr>
      <t xml:space="preserve">Q4: </t>
    </r>
    <r>
      <rPr>
        <sz val="11"/>
        <rFont val="Arial"/>
        <family val="2"/>
      </rPr>
      <t>03 warrants of arrest executed during fourth quarter.</t>
    </r>
  </si>
  <si>
    <t>During 2022/2023 financial year. 641 driving licence renewals, 723 PrDP applications and 380 learners' licence applications were processed.</t>
  </si>
  <si>
    <t>300 driving licence renewals, 240  learners' licence applications and 120 PrDPs applications by June 2023</t>
  </si>
  <si>
    <t xml:space="preserve">Q1: Driving and Learners licences  report
Quartely Reconcilliation Report 
Q2: Driving and Learners licences  report
Quartely Reconcilliation Report 
Q3: Driving and Learners licences  report, Quartely Reconcilliation Report 
Q4: Driving and Learners licences  report
Quartely Reconcilliation Report </t>
  </si>
  <si>
    <t>During 2022/2023 financial yeaer,the total revenue generated at traffifc  amounted to R674 173.00 (accumulatevely)</t>
  </si>
  <si>
    <t>Increase revenue generation at DLTC to R500 000.00 by June 2023</t>
  </si>
  <si>
    <t xml:space="preserve">Q1: Quartely revenue reconciliation reports 
Q2: Quartely revenue reconciliation reports 
Q3: Quartely revenue reconciliation reports 
Q4:Quartely revenue reconciliation reports 
</t>
  </si>
  <si>
    <r>
      <rPr>
        <b/>
        <sz val="11"/>
        <rFont val="Arial"/>
        <family val="2"/>
      </rPr>
      <t>Q1:</t>
    </r>
    <r>
      <rPr>
        <sz val="11"/>
        <rFont val="Arial"/>
        <family val="2"/>
      </rPr>
      <t xml:space="preserve">The revenue genereted at community services directorate amounted to R301 497.00 (30%)
</t>
    </r>
    <r>
      <rPr>
        <b/>
        <sz val="11"/>
        <rFont val="Arial"/>
        <family val="2"/>
      </rPr>
      <t>Q2:</t>
    </r>
    <r>
      <rPr>
        <sz val="11"/>
        <rFont val="Arial"/>
        <family val="2"/>
      </rPr>
      <t xml:space="preserve">The revenue generated at community services amounted to R602 917.00 (60,3%) accumulatively.
</t>
    </r>
    <r>
      <rPr>
        <b/>
        <sz val="11"/>
        <rFont val="Arial"/>
        <family val="2"/>
      </rPr>
      <t xml:space="preserve"> Q3</t>
    </r>
    <r>
      <rPr>
        <sz val="11"/>
        <rFont val="Arial"/>
        <family val="2"/>
      </rPr>
      <t xml:space="preserve">:The revenue generated at community services directorate  amounted to R210 817.00, and the total revenue generated at community services during Q3 amounted to R813 734.00 (81,4%) accumulatively.
</t>
    </r>
    <r>
      <rPr>
        <b/>
        <sz val="11"/>
        <color theme="1"/>
        <rFont val="Arial"/>
        <family val="2"/>
      </rPr>
      <t>Q4:</t>
    </r>
    <r>
      <rPr>
        <sz val="11"/>
        <color theme="1"/>
        <rFont val="Arial"/>
        <family val="2"/>
      </rPr>
      <t xml:space="preserve">The revenue generated at community services directorate during the Q4 amounted to  R269 886.00, and the total revenue generated at community services amounted to </t>
    </r>
    <r>
      <rPr>
        <b/>
        <sz val="11"/>
        <color theme="1"/>
        <rFont val="Arial"/>
        <family val="2"/>
      </rPr>
      <t xml:space="preserve">R1 083 620.00 (108.36%) </t>
    </r>
    <r>
      <rPr>
        <sz val="11"/>
        <color theme="1"/>
        <rFont val="Arial"/>
        <family val="2"/>
      </rPr>
      <t>accumulatively.</t>
    </r>
  </si>
  <si>
    <t xml:space="preserve">Four By-Law Enforcement Programmes conducted   </t>
  </si>
  <si>
    <t xml:space="preserve">During 2022/2023 financial year, 04 by-law enforcement programs were conducted: Sale of Food By-law (34 shops were ispected,Business Licence Inspections,Street Trading,Pound By-law (195 stray animals were inpounded,
 </t>
  </si>
  <si>
    <t>Four By-Law enforcement programs implemented   by June 2023</t>
  </si>
  <si>
    <t>Four By-Law enforcement programs implemented   by June 2024</t>
  </si>
  <si>
    <t>Q1: Invitations, attendance register and Report on municipal by-laws enforced
Q2: Invitations, attendance register and Report on municipal by-laws enforced
Q3: Invitations, attendance register and Report on municipal by-laws enforced
Q4: Invitations, attendance register and report on  municipal by-laws enforced.</t>
  </si>
  <si>
    <r>
      <t xml:space="preserve">The municipal by-laws enforcement programmes were conducted in the following manner: 
</t>
    </r>
    <r>
      <rPr>
        <b/>
        <sz val="11"/>
        <rFont val="Arial"/>
        <family val="2"/>
      </rPr>
      <t xml:space="preserve">Q1: </t>
    </r>
    <r>
      <rPr>
        <sz val="11"/>
        <rFont val="Arial"/>
        <family val="2"/>
      </rPr>
      <t xml:space="preserve">Pound by-law was enforced and 02 stray animals were impounded.
-Sale of Food by-law was enforced within the CBD.
-Business License Inspections By-law was enforced within the CBD and seven businesses were inspected.
-Street Trading by-law was enforced within the CBD.
-By-laws related to dumping, littering, pollution and waste collection were enforced within the CBD.
</t>
    </r>
    <r>
      <rPr>
        <b/>
        <sz val="11"/>
        <rFont val="Arial"/>
        <family val="2"/>
      </rPr>
      <t>Q2:</t>
    </r>
    <r>
      <rPr>
        <sz val="11"/>
        <rFont val="Arial"/>
        <family val="2"/>
      </rPr>
      <t xml:space="preserve">  Business License Inspections By-law was enforced.
-Street trading By-Law was enforced and
01 street trader removed.
-Sale of Food by law was enforced in coruboration with EHP and inspection of business food standard to 34 shops 
-By-laws related to dumping, littering, pollution and waste collection were enforced,. There were three shops fined for illegal dumping, 01 fined R1 500.00 for dumping medical waste to the municipal truck that collects general waste. 02 shops were fined R500 each for illegal dumping of rubble waste.
-Pound by-law was enforced and 34 stray animals were impounded on the 31 December 2023.
</t>
    </r>
    <r>
      <rPr>
        <b/>
        <sz val="11"/>
        <rFont val="Arial"/>
        <family val="2"/>
      </rPr>
      <t>Q3</t>
    </r>
    <r>
      <rPr>
        <sz val="11"/>
        <rFont val="Arial"/>
        <family val="2"/>
      </rPr>
      <t xml:space="preserve">:The by-law enforcent program was conducted on 28 March 2024.-Sale of Food by law was enforced in coruboration with EHP and inspection of business food standard to 34 shops 
</t>
    </r>
    <r>
      <rPr>
        <b/>
        <sz val="11"/>
        <rFont val="Arial"/>
        <family val="2"/>
      </rPr>
      <t xml:space="preserve">Q4: </t>
    </r>
    <r>
      <rPr>
        <sz val="11"/>
        <rFont val="Arial"/>
        <family val="2"/>
      </rPr>
      <t>Business License Inspection By-law was enforcent  on the 16 May 2024 at Mjila community hall. Seven shops were penilized at R1 500.00 each for selling unsound foodstuff. Seven shops were also penalized at R1500.00 each for sleeping in business.</t>
    </r>
  </si>
  <si>
    <t>During 2022/2023 financial year, performance of the service provider was monitored.</t>
  </si>
  <si>
    <t>Provide  Security services in 10 municipal sites through outsourced security services  by  June 2023</t>
  </si>
  <si>
    <t>Q1: The performance of the service provider has been monitored during the first quarter 2022/2023 financial year. 
Q2: The performance of the service provider has been monitored during the second quarter 2022/2023 financial year.
Q3: The performance of the service provider has been monitored during the third quarter 2022/2023 financial year.
Q4:The performance of the service provider has been monitored during the fourth quarter 2022/2023 financial year.</t>
  </si>
  <si>
    <t xml:space="preserve">Q1: Monthly progress report 
Q2: Monthly progress report 
Q3: Outsourced security monitoring report 
Q4: Outsourced security monitoring report.
</t>
  </si>
  <si>
    <r>
      <rPr>
        <b/>
        <sz val="11"/>
        <rFont val="Arial"/>
        <family val="2"/>
      </rPr>
      <t>Q1:</t>
    </r>
    <r>
      <rPr>
        <sz val="11"/>
        <rFont val="Arial"/>
        <family val="2"/>
      </rPr>
      <t xml:space="preserve">Security services were monitored during the first quarter, where there was an incident of water pump theft at HQ and stock theft incident at the Municipal Pound both incidents were reported to the Municipal Manager.
</t>
    </r>
    <r>
      <rPr>
        <b/>
        <sz val="11"/>
        <rFont val="Arial"/>
        <family val="2"/>
      </rPr>
      <t>Q2:</t>
    </r>
    <r>
      <rPr>
        <sz val="11"/>
        <rFont val="Arial"/>
        <family val="2"/>
      </rPr>
      <t xml:space="preserve"> Security services were monitored during the second quarter and a single site was added on the 24th of November 2023, which is the new Traffic Offices and 02 guards were posted, 01 for the day and 01 for the night. 
</t>
    </r>
    <r>
      <rPr>
        <b/>
        <sz val="11"/>
        <rFont val="Arial"/>
        <family val="2"/>
      </rPr>
      <t>Q3</t>
    </r>
    <r>
      <rPr>
        <sz val="11"/>
        <rFont val="Arial"/>
        <family val="2"/>
      </rPr>
      <t xml:space="preserve">:Security services were monitored during Q3 and the service was setisfectry.There was a report of a lost key for the store room at New Traffic Offices and the issue is still under investigation.
</t>
    </r>
    <r>
      <rPr>
        <b/>
        <sz val="11"/>
        <rFont val="Arial"/>
        <family val="2"/>
      </rPr>
      <t xml:space="preserve">Q4: </t>
    </r>
    <r>
      <rPr>
        <sz val="11"/>
        <rFont val="Arial"/>
        <family val="2"/>
      </rPr>
      <t>Security services were monitored during Q4 and the service was setisfectry.</t>
    </r>
  </si>
  <si>
    <t>Five community participation programs conducted</t>
  </si>
  <si>
    <t>During 2022/2023 financial year, 04 community participation programs were conducted, and they were as follows:Ward Committee Inductuon conducted on the 02  to 04  August 2022, Moral Regeneration Movement conducted for GBV awareness on the 22 November 2022, Know Your Right Program conducted on the 29 March 2023, Public Prticipation Imbizo conducted on the  13 June 2023 at Sidakeni community hall, on the 14 June 2023 at MPCC and on the 15 June2023 at Mfundisweni.</t>
  </si>
  <si>
    <t>Four community participation programs coordinated            (Ward Committee Induction , Moral Regenation Movement,Know Your Rights Awareness Campaign, and Public Prticipation Imbizo ) by June 2023</t>
  </si>
  <si>
    <t>Q1: Ward Committee Inductuon was conducted by COGTA on the 02nd  to 04th  August 2022.Wards were clusterd  into three  clusters(A ,B &amp; C) and ward councillors were part of the induction. 
Q2:  Moral Regeneration Movement on GBV was conducted at JJ Ntlabathi Community Hall on the 22nd of November 2022 and Tlali Community Hall on the 30th of November 2022. 
Q3: The Know Your Program has been conducted on the 29 March 2023.
Q4: Public Prticipation Imbizo has been conducted on the 13 June at Sidakeni community hall, 14 at MPCC and 15 June2023 at Mfundisweni.</t>
  </si>
  <si>
    <t>Q1: Concept Document, Invitation, Attendance Registers &amp; Reports.
Q2: Concept Document, Invitation,Attendance Registers, &amp; Reports.
Q3: Concept Document, Invitation,Attendance Registers, &amp; Reports.
Q4: Concept Documents, Invitations, Attendance Registers &amp; Reports.</t>
  </si>
  <si>
    <t>Coordinated 12 monthly reports of Ward Committees on their performance by June 2023</t>
  </si>
  <si>
    <t xml:space="preserve">Q1: Ward committee perfomance reports were recieved for review and consolidation ( July, Augast and September). The payments of three monthly out of pocket expenses were faciliated for  ward committees as per the submitted performance reports.
Q2: Ward committee perfomance reports were recieved for review and consolidation ( October, November and December). The payments of three monthly out of pocket expenses were faciliated for  ward committees as per the submitted performance reports.
Q3:Mornitoring of ward committee performance conducted and  montly ward committee performance reports were received from all wards.The reports were reviewed and consolidated and the out-of-pocket expenses were faciliated for all ward committees as per the submitted performance reports. 
Q4:Mornitoring of ward committee performance conducted and  montly ward committee performance reports were received from all wards.The reports were reviewed and consolidated and the out-of-pocket expenses were faciliated for all ward committees as per the submitted performance reports. </t>
  </si>
  <si>
    <t xml:space="preserve">Q1: Submission register, payment schedule and perfomance report 
Q2: Submission register, payment schedule and perfomance report 
Q3: Submission register, payment schedule and perfomance report 
Q4: Submission register, payment schedule and perfomance report </t>
  </si>
  <si>
    <r>
      <rPr>
        <b/>
        <sz val="11"/>
        <rFont val="Arial"/>
        <family val="2"/>
      </rPr>
      <t xml:space="preserve">Q1: </t>
    </r>
    <r>
      <rPr>
        <sz val="11"/>
        <rFont val="Arial"/>
        <family val="2"/>
      </rPr>
      <t xml:space="preserve">Ward committee performance reports were received for three (03) months (July - September 2023) and were reviewed and consolidated. Out of pocket expenses for all three months were facilitated. 
</t>
    </r>
    <r>
      <rPr>
        <b/>
        <sz val="11"/>
        <rFont val="Arial"/>
        <family val="2"/>
      </rPr>
      <t>Q2:</t>
    </r>
    <r>
      <rPr>
        <sz val="11"/>
        <rFont val="Arial"/>
        <family val="2"/>
      </rPr>
      <t xml:space="preserve"> Ward committee performance reports were received for three (03) months (October - December 2023) and were reviewed and consolidated. Out of pocket expenses for all three months were facilitated.
 </t>
    </r>
    <r>
      <rPr>
        <b/>
        <sz val="11"/>
        <rFont val="Arial"/>
        <family val="2"/>
      </rPr>
      <t>Q3</t>
    </r>
    <r>
      <rPr>
        <sz val="11"/>
        <rFont val="Arial"/>
        <family val="2"/>
      </rPr>
      <t xml:space="preserve">: Montly ward committee performance report were received from all wards.The reports were reviewed and consolidated and the out-of-pocket expenses were faciliated for all ward committees as per the submitted performance reports.
</t>
    </r>
    <r>
      <rPr>
        <b/>
        <sz val="11"/>
        <rFont val="Arial"/>
        <family val="2"/>
      </rPr>
      <t>Q4:</t>
    </r>
    <r>
      <rPr>
        <sz val="11"/>
        <rFont val="Arial"/>
        <family val="2"/>
      </rPr>
      <t xml:space="preserve">  Montly ward committee performance report were received from all wards.The reports were reviewed and consolidated and the out-of-pocket expenses were faciliated for all ward committees as per the submitted performance reports.</t>
    </r>
  </si>
  <si>
    <t>In-house training was conducted in three (03) clusters for all 190 ward committee members from the 26-28 September 2023</t>
  </si>
  <si>
    <t xml:space="preserve">Q1: Concept document, Attendence  register  and  report  
Q2:N/A 
Q3: N/A 
Q4: N/A </t>
  </si>
  <si>
    <t xml:space="preserve">In-house training was conducted in three (03) clusters for all 190 ward committee members from the 26-28 September 2023.
</t>
  </si>
  <si>
    <t xml:space="preserve">During 2022/2023 financial year, four  service providers were morintored during the month of February 2023 and they are: 
1. All Black Security Services (PTY) LTD A JV Ships of Tarshish T/A Division Alpha) for provision of outsourced security services.
2. Qhwabizandla Enterprise for provision of cleaning services at Landfill Site. 
3. Amatshutsha Logistics for provision of waste transportation services 
4. Skali Group PTY (LTD) for supply and delivery of refuse bags. </t>
  </si>
  <si>
    <t xml:space="preserve">Q1: One  service provider was morintored during the first  quarter, namely,  All Black Security Services (PTY) LTD A JV Ships of Tarshish T/A Division Alpha). The service provider has been appointed to provide  outsourced security services.
Q2:  Five  service providers were morintored during the second  quarter and they are: 
1. All Black Security Services (PTY) LTD A JV Ships of Tarshish T/A Division Alpha) for provision of outsourced security services.
2. Qhwabizandla Enterprise for provision of cleaning services at Landfill Site. 
3. Amatshutsha Logistics for provision of waste transportation services 
4. Skali Group PTY (LTD) for supply and delivery of refuse bags. 
Ekazenande PTY LTD for supply and delivery of chick, seedlings and vaccine
Q3:Four  service providers were morintored during the month of February 2023 and they are: 
1. All Black Security Services (PTY) LTD A JV Ships of Tarshish T/A Division Alpha) for provision of outsourced security services.
2. Qhwabizandla Enterprise for provision of cleaning services at Landfill Site. 
3. Amatshutsha Logistics for provision of waste transportation services 
4. Skali Group PTY (LTD) for supply and delivery of refuse bags. 
Q4: Four  service providers were morintored during the month of February 2023 and they are: 
1. All Black Security Services (PTY) LTD A JV Ships of Tarshish T/A Division Alpha) for provision of outsourced security services.
2. Qhwabizandla Enterprise for provision of cleaning services at Landfill Site. 
3. Amatshutsha Logistics for provision of waste transportation services 
4. Skali Group PTY (LTD) for supply and delivery of refuse bags. </t>
  </si>
  <si>
    <t>Monthly monitored  performance of service providers for the directorate  in line with contract register as per set deliverables by June 2024</t>
  </si>
  <si>
    <r>
      <rPr>
        <b/>
        <sz val="11"/>
        <rFont val="Arial"/>
        <family val="2"/>
      </rPr>
      <t>Q1:</t>
    </r>
    <r>
      <rPr>
        <sz val="11"/>
        <rFont val="Arial"/>
        <family val="2"/>
      </rPr>
      <t xml:space="preserve"> Two  service providers were morintored during the first quarter and they were as follows: 
1. All Black Security Services (PTY) LTD A JV. 
2. Qhwabizandla Enterprise for provision of cleaning services at Landfill Site. 
</t>
    </r>
    <r>
      <rPr>
        <b/>
        <sz val="11"/>
        <rFont val="Arial"/>
        <family val="2"/>
      </rPr>
      <t>Q2:</t>
    </r>
    <r>
      <rPr>
        <sz val="11"/>
        <rFont val="Arial"/>
        <family val="2"/>
      </rPr>
      <t xml:space="preserve"> Three  service providers were morintored during the second quarter and they were as follows: 
1. All Black Security Services (PTY) LTD A JV. 
2. Qhwabizandla Enterprise for provision of cleaning services at Landfill Site.
3. Amatshutsha Logistics for provision of waste transportation and the contract expired in October 2023. 
</t>
    </r>
    <r>
      <rPr>
        <b/>
        <sz val="11"/>
        <rFont val="Arial"/>
        <family val="2"/>
      </rPr>
      <t>Q3</t>
    </r>
    <r>
      <rPr>
        <sz val="11"/>
        <rFont val="Arial"/>
        <family val="2"/>
      </rPr>
      <t xml:space="preserve">: Four  service providers were morintored during third quarter, and they were: 
1. All Black Security Services (PTY) LTD A JV. 
2. Amatshutsha Enterprise for provision of cleaning services at Landfill Site. 
3. Sbala Trading Enterprise for provisioning of refuse bags
4. Nomanesi for provisioning of waste working tools
</t>
    </r>
    <r>
      <rPr>
        <b/>
        <sz val="11"/>
        <rFont val="Arial"/>
        <family val="2"/>
      </rPr>
      <t>Q4:</t>
    </r>
    <r>
      <rPr>
        <sz val="11"/>
        <rFont val="Arial"/>
        <family val="2"/>
      </rPr>
      <t xml:space="preserve"> Four  service providers were morintored during the fourth quarter, and they were: 
1. All Black Security Services (PTY) LTD A JV 
2. Amatshutsha Enterprise for provision of cleaning services at Landfill Site. 
3. Sbala Trading Enterprise for provisioning of refuse bags
4. Nomanesi Civils and Plant Hirer for provisioning of waste working tools</t>
    </r>
  </si>
  <si>
    <t>During 2022/2023 financial year, Policy gap analysis was developed and two policies, one sector plan were reviewed.</t>
  </si>
  <si>
    <t>One policy reviewed  Indigent Policy) and one sector plan (Disaster Management Plan level 1) reviewed by June 2023</t>
  </si>
  <si>
    <t>Policy gap analysis was developed and two policies, one sector plan were reviewed.</t>
  </si>
  <si>
    <t xml:space="preserve">Q1: N/A
Q2: N/A
Q3: policy gap -analysis report, and Council Resolution   
Q4: List of revevied Policies and Sector Plans  &amp; Council Resolution </t>
  </si>
  <si>
    <t>During 2022/2023 financial year, Audit action plan has been develpoed and submited to internal audit. 80% of 2020/21 and 50% of 2021/2022 Audit findings were  reduced.</t>
  </si>
  <si>
    <t>Q1: Progress report on Implementation of Audit Action Plan
Q2: N/A 
Q3: 2022/2023 audit action plan, Council Resolution 
Progress report on Implementation of Audit Action Plan
Q4: Progress report on Implementation of Audit Action Plan</t>
  </si>
  <si>
    <t>During 2022/2023 financial year,  Operational Risk Register was developed and implemented. There were 35 risks planned to be mitigated, and 19 risks were mitigated at 82%.</t>
  </si>
  <si>
    <t>2023/2024  Strategic and fraud risk register developed and 2023/2024 Community services operational risk register developed and 80% of 2022/2023 mitigated risks by June 2023</t>
  </si>
  <si>
    <t>2024/2025  Strategic and fraud risk register developed and 2024/2025  operational risk register developed.                     80% of 2023/2024 mitigated risks by June 2024</t>
  </si>
  <si>
    <t>Q1: Risk management Report and risk register
Q2: Risk management Report and risk register
Q3: Risk management Report and risk register
Q4: Risk management Report and risk register
2024/2025 strategic, fraud and Community Services  operational risk registers</t>
  </si>
  <si>
    <t xml:space="preserve">During 2022/2023 financial year, performance agreements for Managers and Officers were developed and signed.                                                              Performance evaluations  for managers and officers were conducted on the following dates; 24 November 2022,  20   March 2023 and 19 June 2023.
The mid-year performanced evaluations for managers were conducted on the 21 February 2023 at Imvomvo Country Lodge. Manager Social Interventions  was available on the day and was not prepared to present to the panel. He produced hardcopies of scorecard, the soft copy information was not submitted for assessment to the Corporate Services.  
</t>
  </si>
  <si>
    <t>Q1: Performance Agreements for 2022-2023 of Managers and Officers were developed and signed.                                                              
Q2: The first quarter performance evaluations of 2022/2023 for managers and officers were conducted on the 24 November 2022
Q3:Performance evaluations for managers was conducted on the 21 February 2023, and officers  on the 20  of March 2023.
Midyear Performanced evaluations for Managers was conducted on the 21st February 2023 at Imvomvo Country Lodge. Manager Social Intervention  was available on the day and was not prepared in presenting to the panel as He was only having the hardcopies.  The panel requested the incumbent to be excused as he was not prepared for the assessments.  There were no softcopies available for the panel and no information submitted to the Corporate Services.  
Q4:The third quarter performance evaluations of 2022/2023 for managers and officers were conducted on the 19 June 2023.
The midterm performance evaluations for Manager Social Intervention  will be conducted by 15 August 2023.</t>
  </si>
  <si>
    <t>Q1: Report on signed Performance Agreements 
Performance Evaluation Report and attendance registers
Q2: Performance Evaluation Report and attendance registers
Q3: Performance Evaluation Report and attendance registers
Q4: Performance Evaluation Report and attendance registers</t>
  </si>
  <si>
    <t xml:space="preserve">During 2022/2023 financial year, 100% of POE's has been submitted </t>
  </si>
  <si>
    <t>100% of POE's has been submitted during the third quarter.</t>
  </si>
  <si>
    <r>
      <rPr>
        <b/>
        <sz val="11"/>
        <rFont val="Arial"/>
        <family val="2"/>
      </rPr>
      <t>Q1:</t>
    </r>
    <r>
      <rPr>
        <sz val="11"/>
        <rFont val="Arial"/>
        <family val="2"/>
      </rPr>
      <t xml:space="preserve"> 100% of POE's submitted on the 30 September 2023
</t>
    </r>
    <r>
      <rPr>
        <b/>
        <sz val="11"/>
        <rFont val="Arial"/>
        <family val="2"/>
      </rPr>
      <t>Q2:</t>
    </r>
    <r>
      <rPr>
        <sz val="11"/>
        <rFont val="Arial"/>
        <family val="2"/>
      </rPr>
      <t xml:space="preserve"> 100% of POE's submitted on the 30 December 2023
</t>
    </r>
    <r>
      <rPr>
        <b/>
        <sz val="11"/>
        <rFont val="Arial"/>
        <family val="2"/>
      </rPr>
      <t>Q3:</t>
    </r>
    <r>
      <rPr>
        <sz val="11"/>
        <rFont val="Arial"/>
        <family val="2"/>
      </rPr>
      <t xml:space="preserve"> 100% of POE's submitted as at 30 March 2024
</t>
    </r>
    <r>
      <rPr>
        <b/>
        <sz val="11"/>
        <rFont val="Arial"/>
        <family val="2"/>
      </rPr>
      <t>Q4:</t>
    </r>
    <r>
      <rPr>
        <sz val="11"/>
        <rFont val="Arial"/>
        <family val="2"/>
      </rPr>
      <t>100% of POE's submitted as at 30 June 2024</t>
    </r>
  </si>
  <si>
    <t xml:space="preserve">Corrective Measure </t>
  </si>
  <si>
    <t>R75 000.00</t>
  </si>
  <si>
    <t>R96 000.00</t>
  </si>
  <si>
    <t>Q1: Database 
Q2: N/A 
Q3:Report and Attendance register
Q4: Monitoring report and attendance register</t>
  </si>
  <si>
    <t>R430 790.60</t>
  </si>
  <si>
    <t>R76 995.00</t>
  </si>
  <si>
    <t>R47 460.00</t>
  </si>
  <si>
    <t>R142 260.00</t>
  </si>
  <si>
    <t>R154 879.89</t>
  </si>
  <si>
    <t>R160 000.00</t>
  </si>
  <si>
    <r>
      <t xml:space="preserve">Q1:  The Draft Annual Report 2022/2023 was submitted to council on the 31st of August 2023 for noting  with the Council Resolution Extract: </t>
    </r>
    <r>
      <rPr>
        <b/>
        <sz val="11"/>
        <rFont val="Arial"/>
        <family val="2"/>
      </rPr>
      <t>OCM/2/24/008.1</t>
    </r>
    <r>
      <rPr>
        <sz val="11"/>
        <rFont val="Arial"/>
        <family val="2"/>
      </rPr>
      <t xml:space="preserve">
The Draft Annual report was submitted to AGSA, MPAC, CoGTA, Legislature, PT &amp; NT on the 4th of September 2023. 
Q2: The Draft Annual Report 2022/2023 was submitted to council on the 31st of August 2023 for noting  with the Council Resolution Extract: </t>
    </r>
    <r>
      <rPr>
        <b/>
        <sz val="11"/>
        <rFont val="Arial"/>
        <family val="2"/>
      </rPr>
      <t>OCM/2/24/008.1</t>
    </r>
    <r>
      <rPr>
        <sz val="11"/>
        <rFont val="Arial"/>
        <family val="2"/>
      </rPr>
      <t xml:space="preserve">
The Draft Annual report was submitted to AGSA, MPAC, CoGTA, Legislature, PT &amp; NT on the 4th of September 2023. 
The Audited Annual Report was submitted to Council on the 14th December 2023 with Council Resolution </t>
    </r>
    <r>
      <rPr>
        <b/>
        <sz val="11"/>
        <rFont val="Arial"/>
        <family val="2"/>
      </rPr>
      <t>Extract OCM/5/24/008.3</t>
    </r>
    <r>
      <rPr>
        <sz val="11"/>
        <rFont val="Arial"/>
        <family val="2"/>
      </rPr>
      <t xml:space="preserve">
Advert was published on the 15th December 2023.  
Q3: Audited Annual Report with Oversight was submitted to Council on the 25th January 2024 with Council Resolution Extract </t>
    </r>
    <r>
      <rPr>
        <b/>
        <sz val="11"/>
        <rFont val="Arial"/>
        <family val="2"/>
      </rPr>
      <t>OCM/5/24/007.1.2</t>
    </r>
    <r>
      <rPr>
        <sz val="11"/>
        <rFont val="Arial"/>
        <family val="2"/>
      </rPr>
      <t xml:space="preserve">
It was advertised on local newspaper of the 2nd February 2024.  </t>
    </r>
  </si>
  <si>
    <t xml:space="preserve">The procurement request has not been done due to the fact that the service provider for the same services was appointed on the 30-06-2023 for a period of 12 months.
The target was wrongly crafted for the financial year 2023/2024 
 </t>
  </si>
  <si>
    <t>Baseline on the date of review (February 2024)</t>
  </si>
  <si>
    <t>Construction of 31,4km  gravel access road, rehabilitation of  1 bridge and construction of 1 bridge, surfacing of 2,44km, planning  for 26,23km gravel access road and planning of upgrading the CBD Sidewalks by June 2024</t>
  </si>
  <si>
    <t>2.7km Access Road not complete. 
Construction of 12.7km new gravel access roads completed.
Planned construction of 17.1km new gravel access roads.
On going Construction of 12.1km Access Roads.
Surfacing of 1.3km road by June 2024.</t>
  </si>
  <si>
    <t>Construction of  2,7km Ngqina to Sidakeni Access Road in ward 02, 5,7km Silindini to Zinyosini Access Road in ward 03,  7km gravel wearing course Habu Access Road in ward 1, 5,1km gravel wearing course for  Ngonyameni Access Road in ward 16 by June 2023</t>
  </si>
  <si>
    <t>Construction of 20,5 km of access roads has been completed</t>
  </si>
  <si>
    <t xml:space="preserve">Q1: Approved design report, advert and site briefing register
Q2: Site handover attendance register, signed monthly progress report with photos, programme and cashflows
Q3: Signed monthly progress report with photos, programme and cashflows
Q4: Signed monthly progress report with photos, programme and cashflows
</t>
  </si>
  <si>
    <t xml:space="preserve">Q1: Approved design report, advert and site briefing register
Q2: Site handover attendence register, signed monthly progress report with photos, programme and cashflows
Q3: Signed monthly progress report with photos, programme and cashflows
Q4: Signed monthly progress report with photos, programme and cashflows 
practical Completion Certicate
</t>
  </si>
  <si>
    <t>Q1: Approved design report, advert and site briefing register
Q2: Site handover attendence register, signed monthly progress report with photos, programme and cashflows
Q3: Signed monthly progress report with photos, programme and cashflows
Q4: Signed monthly progress report with photos, programme and cashflows 
practical Completion Certicate</t>
  </si>
  <si>
    <t xml:space="preserve">Q1: Signed monthly progress reports, Photos, program and cashflows 
Q2: Signed monthly progress report with photos, and cashflows
Q3: Signed monthly progress report with photos, and cashflows
Q4: Signed monthly progress report with photos, programme and cashflows
</t>
  </si>
  <si>
    <t>Not Achieved</t>
  </si>
  <si>
    <t>Construction of 2,2km Mzwakazi Access Road and bridge up to roadbed level  in ward 9 by June 2024</t>
  </si>
  <si>
    <t>Q1: N/A 
Q2: N/A
Q3: Appointment Letter and site handover register.
Q4: Signed monthly progress report with photos, programme and cashflows</t>
  </si>
  <si>
    <t>Completion of 2,7km Mafinyela Access Road in ward 1 by June 2023</t>
  </si>
  <si>
    <t xml:space="preserve">Practical completion was reached on the 30th of September 2022.                                                                                              The defects liability period ended on the 30th of March 2023. On the 13th of April, a site visit was conducted for the identification of defects and the contractor was instructed to complete all the defects by the 4th of May but did not comply. On the 24th of May, a follow up letter was issued and the contractor commited to rectify all the defects by the 30th of June was but still did not rectify the defects and the final completion and close out report could not be issued.
An intention to terminate will be issued before the 7th of July 2023 and if the contractor still does not attend to the defects listed a termination letter will be issued and the defects will be corrected inhouse.
</t>
  </si>
  <si>
    <t xml:space="preserve">Q1: Signed monthly progress report with photos, programme and cashflows 
practical Completion Certicate
Q2: N/A 
Q3: Signed monthly progress report with photos, programme and cashflows 
practical Completion Certicate
Q4: N/A 
</t>
  </si>
  <si>
    <t>Signed monthly progress report with photos, programme, cashflows and 
Completion Certificate</t>
  </si>
  <si>
    <t xml:space="preserve">Q1: Signed monthly progress report with photos, programme and cashflows 
practical Completion Certicate
Q2: N/A 
Q3: Practical Completion certificate
Q4: N/A </t>
  </si>
  <si>
    <t xml:space="preserve">Planning of 4km Ndlantaka Access Road (Tshona to Jonase) in ward 15, Planning of 5,7km Mabofu Access Road &amp; Bridge in ward 19, Planning of 7,4km Saphukanduku - Ntshamazi Access Road in ward 14 by June 2023 </t>
  </si>
  <si>
    <t>The signed Task Order was issued to the Engineering Consultant on the 13th of June 2023. The Detailed Design Reports were submitted and approved on the 23rd of May 2023. The project was advertized on the 2nd of June 2023 and the site briefing was held on the 9th of June 2023.</t>
  </si>
  <si>
    <t>Q1: N/A
Q2: N/A
Q3: Signed Task Order, Approved design report
Q4: Advert and site briefing register</t>
  </si>
  <si>
    <t>Q1: N/A 
Q2: N/A 
Q3: Signed Task Order, Approved design report
Q4: Advert and site briefing register</t>
  </si>
  <si>
    <t xml:space="preserve">Q1: N/A
Q2: N/A 
Q3: Signed Task Order, Approved design report
Q4: Advert and site briefing register
</t>
  </si>
  <si>
    <t xml:space="preserve">Signed Task Order, Approved Business plan. </t>
  </si>
  <si>
    <t>Upgrading of 0.8 km Ntabankulu ring road in ward 10 by June 2023</t>
  </si>
  <si>
    <t>Detailed design report was approved on the 24 August 2022, project was advertised on the 02 September 2022. the contractor was appointed on 10 November 2022. The site handover was conducted on 01 December 2022.
The contractor has completed the roadbed formation, construction of base course layer of 0.8 km, installation of kerb channelling and 200m of interlocking block paving.
At 30th June 2023 the contractor was still busy with the installation of interlocking block pavers for the remaining 600m and casting of concrete slab. 
The delays in the project were experienced due underlying services to the 471 residential area and business containers that were continuously broken and would require relocation and fixing before the contractor could continue with the programmed activities. More delays were experienced because of inclement weather and the progress on the project was affected for 2 months. 
A request for extension of time was submitted with reasons for the delays and granted. The practical completion date has been moved to the 1st of August 2023.</t>
  </si>
  <si>
    <t>Q1: N/A 
Q2: N/A
Q3: Signed Task Order, Approved design report
Q4: Final Business plan</t>
  </si>
  <si>
    <t>Completion of Ntabankulu Traffic Offices in ward 10 by June 2023</t>
  </si>
  <si>
    <t>The installation of roof, external works &amp; construction of the entire facility is complete and the project is at practical completion</t>
  </si>
  <si>
    <t>Planning of paved Access Road to Traffic Offices in ward 10 by June 2024</t>
  </si>
  <si>
    <t>Installation of Electrification Infrastructure for 212 extentions &amp; infills in all wards by June 2024</t>
  </si>
  <si>
    <t xml:space="preserve">Installation of Electrification Infrastructure for 355 extentions &amp; infills in all wards by June 2022/2023 financial year not completed. </t>
  </si>
  <si>
    <t>Installation of Electrification Infrastructure for 355 extentions &amp; infills in all wards by June 2023</t>
  </si>
  <si>
    <t xml:space="preserve">The contractor was appointed on the 28 July 2022  and the detailed designs report were approved on  22 November 2022. The project was handed over on 29 November 2022.
Installation of electrification infrastructure for 355 households in now completed but snags were reported after the contractor de-established on site.  The snags identified will need to be attended to before the commissioning of infrastructure by Eskom.  
Monitoring the correction of snags identified before commissioning of the infrastructure by Eskom
</t>
  </si>
  <si>
    <t xml:space="preserve">Q1: Signed monthly progress report with programme, photos and cashflows 
Q2: Signed monthly progress report with programme, photos and cashflows 
Q3: Signed monthly progress report with programme, photos and cashflows 
Q4: Signed monthly progress report with programme, photos and cashflows </t>
  </si>
  <si>
    <t>Monthly Progress Reports and Completion certificate</t>
  </si>
  <si>
    <t xml:space="preserve">Q1: Advert and site briefing register 
Q2: Signed monthly progress report with photos, programme and cashflows
Q3: Practical Completion certificate
Q4: N/A </t>
  </si>
  <si>
    <t>Construction of 494 Housing units by June 2024,Complete construction of Lwandl'olbomvu MPCC,&amp; Traffic Department Offices  constructed , 32 housing units  completed, Planning for the Construction of 1 Sportfield and Planning of 1 Pre-school by june 2024</t>
  </si>
  <si>
    <t xml:space="preserve"> Lwandlo'lubomvu MPCC not completed. Traffic Department Offices  completed.
32 housing units not  completed.</t>
  </si>
  <si>
    <t>Planning for construction of 88 households in Bomvini village in ward 8&amp;9  by June 2023</t>
  </si>
  <si>
    <t>Signed Task Order has been issued to the Professional Service Provider on the 20th of March 2023. The designs for the projects were submitted and approved on the 22nd of June 2023. The advert of the project was issued on the 30th of June 2023.</t>
  </si>
  <si>
    <t xml:space="preserve">Q1: Advert, site briefing register and appointment letter. 
Q2: Signed monthly progress report with programme, photos and cashflows 
Q3: Appointment Letter and site handover register.
Q4: Signed monthly progress report with programme, photos and cashflows </t>
  </si>
  <si>
    <t xml:space="preserve">Q1: Advert, site briefing register and appointment letter. 
Q2: Signed monthly progress report with programme, photos and cashflows
Q3: Appointment Letter and site handover register.
Q4: Signed monthly progress report with programme, photos and cashflows 
</t>
  </si>
  <si>
    <t>Planning for construction of 84 households in Ngqane village in ward16  by June 2023</t>
  </si>
  <si>
    <t>Planning for construction of 86 households in Ngqane village in ward 16  by June 2023</t>
  </si>
  <si>
    <t>Construction of 38 foundations on the Construction of  77 Housing Units in ward 9  by June 2024</t>
  </si>
  <si>
    <t xml:space="preserve">Q1: Advert, site briefing register and appointment letter. 
Q2: Signed monthly progress report with programme, photos and cashflows 
Q3: Appointment Letter and site handover register.
Q4: Signed monthly progress report with programme, photos and cashflows 
</t>
  </si>
  <si>
    <t>The project site briefing has been held and contractor appointed in a letter dated 26 January 2024. The project was handed over on the 06th March 2024.Consultant compilling the file for enrolment to submit to the NHBRC.</t>
  </si>
  <si>
    <t>Planning for construction of 74 households in Bonxa village in ward 12  by June 2023</t>
  </si>
  <si>
    <t>Construction of 25 foundations on The Construction 50 Housing  Units in Ward 1 by June 2024</t>
  </si>
  <si>
    <t xml:space="preserve">Q1: N/A  
Q2:N/A 
Q3: Appointment Letter and site handover register.
Q4: Signed monthly progress report with programme, photos and cashflows 
</t>
  </si>
  <si>
    <t>Planning for  construction of 76 households in Bonxa village in ward 12 by June 2023</t>
  </si>
  <si>
    <t>Construction of 25 foundations on The Construction 50 Housing  Units in Ward 4 by June 2025</t>
  </si>
  <si>
    <t>Construction of 25 foundations on The Construction 50 Housing  Units in Ward 14 by June 2026</t>
  </si>
  <si>
    <t>Completion of Lwandlo'lubomvu MPCC in ward 5 by June 2023</t>
  </si>
  <si>
    <t xml:space="preserve">Contractor was appointed on 24 August 2021. Site was handed over on 04 October 2021. Final designs were approved in February 2022. The contractor established on site by end March 2022. As at end June 2022 the contractor had completed clearing &amp; grubbing and earthworks. Construction for the combi-court is estimated to be 98% complete. The foundations are estimated to be 90% complete. A delay was encountered due to the late delivery of specialized roof sheets and poor  perfomance from the contractor.
Submission of revised plan that will be monitored and if not complied to, steps will be taken towards termination of contract.
</t>
  </si>
  <si>
    <t>Planning for construction of 86 households in Bomvini village in ward 8&amp;9  by June 2023</t>
  </si>
  <si>
    <t xml:space="preserve">Construction of 24 households in Bomvini village ward 8 has been completed.
Poor performance has been displayed by the contractor by not committing to the revised programme of works and therefore not completing the project as planned.
A revised plan was presented by the contractor. A request for extension of time was submitted with reasons for the delays and granted. The practical completion date has been moved to the 11th of August 2023
</t>
  </si>
  <si>
    <t>Construction of Ntabankulu Sports field phase 3 in ward 10 by June 2024</t>
  </si>
  <si>
    <t xml:space="preserve">Q1:N/A
Q2N/A 
Q3: Signed Task Order, Approved design report
Q4: Advert and site briefing register
</t>
  </si>
  <si>
    <t>Construction of Zamukulungisa Pre-School in ward 1 by June 2024</t>
  </si>
  <si>
    <t>Condition assessment of municipal access roads in all 19 wards. 50.5km disaster affected access roads and 30m Bridge rehabilitated, 20m2 pothole patching, 2km access roads maintained, and 1360m of stormwater drainage facilities maintainted</t>
  </si>
  <si>
    <t>1360m of stormwater control facilities maintained in the following streets:
1. Ntsikayezwe Street
2. Ladlokova Street
3. Jojo Street
4. Petela Street
5. Makhalima Street
6. Nkosi Ngxikisa kaDiko Street</t>
  </si>
  <si>
    <t xml:space="preserve">Condition assessment of municipal access roads in all 19 wards by june 2023 
  </t>
  </si>
  <si>
    <t>Condition assessment of municipal access roads in all 19 wards was conducted and completed on the 30 October 2022. Maintenance plan updated and completed on the 30 March 2023 and went to council in May 2023</t>
  </si>
  <si>
    <t xml:space="preserve">Q1:N/A
Q2: Draft Maintenance Plan 
Council Resolution 
Q3: Maintenance Plan 
Council Resolution 
Q4: N/A 
</t>
  </si>
  <si>
    <t>Condition assessment of access roads in all 19 wards was conducted and completed in November 2023, roads maintenance plan was updated and completed in February 2024. Maintenance plan was tabled to council in May 2024.</t>
  </si>
  <si>
    <t>Planning for the Rehabilitation of 2,8km Magqagqeni access road in ward 13 by  June 2023</t>
  </si>
  <si>
    <t>Task order was signed on the 10th of May 2023. The design report was submitted on the 30th of May 2023. The advert was issued 02 June 2023,</t>
  </si>
  <si>
    <t xml:space="preserve">Q1: Signed monthly progress report with photos 
Q2: Signed monthly progress report with photos 
Q3: N/A 
Q4:N/A 
</t>
  </si>
  <si>
    <t>Planning for the Rehabilitation of 8,5km  Dambeni access road in ward 8 by  June 2023</t>
  </si>
  <si>
    <t xml:space="preserve">Q1: Signed monthly progress report with photos 
Q2: Signed monthly progress report with photos 
Q3: Signed monthly progress report with photos, practical completion certificate.
Q4:N/A 
</t>
  </si>
  <si>
    <t>Planning for the Rehabilitation of 4,5km Ndakeni access road in ward 6 by June 2023</t>
  </si>
  <si>
    <t>Task order was signed on the 10th of May 2023. The design report was submitted on the 30th of May 2023. The advert was issued 02 June 2023.</t>
  </si>
  <si>
    <t>Planning for the Rehabilitation of 3,5km  Mbhongweni to Ndlantaka access road in ward 17 by  June 2023</t>
  </si>
  <si>
    <t>Task order was signed on the 13th of June 2023. The design report was submitted on the 30th of May 2023. The advert was issued 02 June 2023.</t>
  </si>
  <si>
    <t xml:space="preserve">Q1: N/A  
Q2: N/A 
Q3: Signed Task Orders for PSP and contractor, Approved design report
Q4:Site handover register. Signed monthly progress report with programme, photos and cashflows
</t>
  </si>
  <si>
    <t>Planning of 4km Ndlantaka Access Road (Tshona to Jonase) in ward 15 by June 2023</t>
  </si>
  <si>
    <t>The signed Task Order was issued to the Engineering Consultant in 09th of February 2023. The Detailed Design Report was submitted and approved on the 26th of May 2023. The project was advertized on the 2nd of June 2023 and the site briefing was held on the 9th of June 2023.</t>
  </si>
  <si>
    <t>Sum of 5,44m2 pothole patching conducted at Petela street and Nkosi Ngxikisa street
6.2m2 of pothole patching conducted at conner of Phumzile Matshoba and Ntsikayezwe street (next to Dr Essa)
A total of 11.64m2 of pothole patching conducted this year</t>
  </si>
  <si>
    <r>
      <t>Patching 20m</t>
    </r>
    <r>
      <rPr>
        <vertAlign val="superscript"/>
        <sz val="11"/>
        <rFont val="Arial"/>
        <family val="2"/>
      </rPr>
      <t>2</t>
    </r>
    <r>
      <rPr>
        <sz val="11"/>
        <rFont val="Arial"/>
        <family val="2"/>
      </rPr>
      <t xml:space="preserve"> of pothole in urban area by June 2024 </t>
    </r>
  </si>
  <si>
    <t xml:space="preserve">Q1: Signed monthly maintenance reports with Photos 
Q2: Signed monthly maintenance reports with Photos 
Q3: Signed monthly progress report with photos, close-out report.
Q4:Signed monthly maintenance reports with Photos 
</t>
  </si>
  <si>
    <t xml:space="preserve">Q1: Assesment Report, Signd task Order
Q2: Site handover attendance register, Signed Monthly maintenance reports with pictures
Q3:Signed monthly progress report with photos, close-out report. 
Q4: N/A </t>
  </si>
  <si>
    <t xml:space="preserve">Maintenance of 1360m stormwater control facilities in ward 10 by june 2023 </t>
  </si>
  <si>
    <t xml:space="preserve">Q1: Signed monthly maintenance reports with Photos 
Q2: Signed monthly maintenance reports with photos 
Q3: Signed monthly maintenance reports with photos 
Q4: Signed monthly maintenance reports with photos </t>
  </si>
  <si>
    <t>33 out of 48 streetlights maintained in the urban area.</t>
  </si>
  <si>
    <t>Maintenance of 48 Streetlights in ward 10 by June 2023</t>
  </si>
  <si>
    <t xml:space="preserve">33 street lights maintained as per the report
There has been a delay in developing scope for the maintenance of streetlights due to personal grievances of the Electricity Technician
The target has been deferred to the 1st quarter of the 2023/2024 financial year. 
Performance management regarding the Electrical Technician is underway
</t>
  </si>
  <si>
    <t xml:space="preserve">Q1: Maintenance report with photos 
Q2: Maintenance report with photos 
Q3: Signed monthly maintenance reports with photos 
Q4: N/A </t>
  </si>
  <si>
    <t>Maintenance of 5 High mast in ward 10 by June 2023</t>
  </si>
  <si>
    <t>Inspection of all 5 high masts was conducted on the 30 March 2023 and all 5 high mats were found not fully functioning. 
Maintenance of all 5 high masts was completed on the 5th of June 2023.</t>
  </si>
  <si>
    <t xml:space="preserve">Q1: Inspection report 
Maintenance report with photos 
Q2: Inspection report 
Maintenance report with photos 
Q3: Inspection report 
Maintenance report with photos 
Q4: Inspection report 
Maintenance report with photos </t>
  </si>
  <si>
    <t>Service provider for maintenance of high masts is not yet appointed</t>
  </si>
  <si>
    <t>Follow-up on requested service provider in 8 July 2024</t>
  </si>
  <si>
    <t>Maintenance of 2 community halls in ward 09(Madwakazana) &amp; 13 ( Mnceba) by June 2023</t>
  </si>
  <si>
    <t xml:space="preserve">Maintenance of Mnceba community hall was completed in 31 March 2023
Maintenance of Madwakazana Community Hall commenced on 1 June 2023 and was completed on the 30 of June 2023.
</t>
  </si>
  <si>
    <t xml:space="preserve">Q1: Assessment report. Scope of works. Requisition for procurement.
Q2: Monthly maintenance report with photos
Q3: Mothly maintenance report with photos
Q4: Monthly maintenance report with photos
</t>
  </si>
  <si>
    <t>Maintenance material for Ludeke and kwaNtuli community hall was requested in 5 March 2024. Matenance material of Ludeke community hall was delivered in 31 May 2024 and maintenance has commenced. Maintenance material for kwaNtuli is not yet delivered.</t>
  </si>
  <si>
    <t>Maintenance material of kwaNtuli is not yet delivered</t>
  </si>
  <si>
    <t>Complete maintenance of 2 community halls in 20 September 2024.</t>
  </si>
  <si>
    <t>Provision of water and sanitation to Welisizwe modular Bridge Programme (in Mfundisweni ward 19
Ntsingana ward 3, Egxeni ward 12 &amp; Dambeni ward 8)</t>
  </si>
  <si>
    <t xml:space="preserve">Q1: N/A 
Q2: N/A 
Q3: Water Delivery Note. Servicing report of the chemical mobile toilets 
Q4: N/A 
</t>
  </si>
  <si>
    <t xml:space="preserve">180 000l of portable clean water was delivered in all 3 site using the municipal water cart. Service provider for cleaning chemical mobile toilets was appointed for a duration of 10 weeks. </t>
  </si>
  <si>
    <t xml:space="preserve">12 municipal buildings, Manyano,  ERF 85, MPCC, Arts &amp; Craft Centre, State House, municipal pound, landfill site, cemetry, ntabankulu  sports field, Library and registry, home affairs and traffic . maintained by June 2023. </t>
  </si>
  <si>
    <t>12 municipal buildings, Manyano,  ERF 85, MPCC, Arts &amp; Craft Centre, State House, municipal pound, landfill site, cemetry, ntabankulu  sports field, Library and registry, home affairs and traffic . maintained by June 2023</t>
  </si>
  <si>
    <t xml:space="preserve">Condition assessment for 12 muunicipal building was conducted from 20 July to 16 August 2022. Maintenance of Erf 85 was conducted in July, August,September, October &amp;November 2022. Maintenance of Library &amp; Registry was conducted in September 2022. Maintenance of home affairs was conducted in October  and December 2022.  Maintenance of Municipal Pound was done in October 2022 and April 2023.   Maintenance of Landfill site, Sport field,library and Registry was done in October and further landfill site was also done in December, Ntabankulu sports field and Cemetery  was conducted in December 2022.  Libary and Registry, Home Affairs &amp; Traffic Department was done in November 2022. 
ERF 85, library &amp; registry, traffic, home affairs, Manyano, state house,MPCC and craft centre were maintained in this quarter
Erf 85 and MPCC were maintained in May and June 2023. State house was maintained in May 2023. Craft centre, Traffic,  home affairs, library &amp;registry were maintained in April 2023.
</t>
  </si>
  <si>
    <t>Q1: Signed monthly maintenance report with photos
Q2: Signed monthly maintenance report with photos
Q3: Signed monthly maintenance report with photos
Q4: Signed monthly maintenance report with photos</t>
  </si>
  <si>
    <t>66.7% expenditure of MIG of expenditure achieved  by June 2023, 33.3%  of mig funds rolled over to 2023/2024 financial year</t>
  </si>
  <si>
    <t>100% expenditure of MIG budget by June 2023</t>
  </si>
  <si>
    <t xml:space="preserve">The municipality received an additional funding of R16 767 000 million on the 31 March 2023 for the implementation of Disaster Affected Infrastructure, and that increased the allocation for the financial year from R30 576 000 to R47 343 000. 
The municipality managed to spend R31 265 666,99 which is 66.7% of the revised allocation for the 2023/24 financial year allocation.
A roll-over application will done for the uspend budget and the </t>
  </si>
  <si>
    <t xml:space="preserve">Q1: MIG MIS Quarterly Expenditure Report
Proof of submission to Cogta 
Q2: MIG MIS Quarterly Expenditure Report
Proof of submission to Cogta 
Q3: MIG MIS Quarterly Expenditure Report
Proof of submission to Cogta 
Q4: MIG MIS Quarterly Expenditure Report
Proof of submission to Cogta 
</t>
  </si>
  <si>
    <t>100% expenditure of INEP budget by June 2023</t>
  </si>
  <si>
    <t>100% expenditure has been achieved for the financial year.100</t>
  </si>
  <si>
    <t xml:space="preserve">Q1: Quarterly Expenditure report
Proof of submission to DMRE 
Q2: Quarterly Expenditure report
Proof of submission to DMRE 
Q3: Quarterly Expenditure report
Proof of submission to DMRE 
Q4: Quarterly Expenditure report
Proof of submission to DMRE 
</t>
  </si>
  <si>
    <t>40 community meetings facilitated for infrastructure projects
7 established and inducted Project Steering Committees 
Submission of 12 monthly employment expenditure reports and 4 quarterly non-financial reports to CoGTA done.</t>
  </si>
  <si>
    <t>52 Community meetings conducted and 7 PSC's inducted for  2022/23 projects. Submission of 12 monthly employment expenditure reports and 4 quarterly non-financial reports to CoGTA done.</t>
  </si>
  <si>
    <t xml:space="preserve">Facilitate 52 community meetings for Infrastructure projects to maximise community  participation.
Conduct induction of 7  Project Steering Committee by June 2023
</t>
  </si>
  <si>
    <t xml:space="preserve">52 community engagements through the sitting of site meetings have been facilitated.
7 inductions for Project Steering Committees conducted.  </t>
  </si>
  <si>
    <t xml:space="preserve">The induction of 8 Project Steering Committees has been done in the following projects:
1. Mabofu AR &amp; Bridge
2. Ndlantaka AR Tshona-Jonase)
3. Saphukanduku AR
4. Dambeni AR
5. Ndakeni AR
6. Magqagqeni AR
7. Mbhongweni - Ndlantaka AR.
8. Installation of Solar Streetlights
Community engagements through 17 site meetings have been facilitated for the following projects:
1. Mabofu AR &amp; Bridge * 2
2. Ndlantaka AR Tshona-Jonase) * 4
3. Saphukanduku AR * 3
4. Dambeni AR * 4
5. Mzwakazi AR * 2
</t>
  </si>
  <si>
    <t xml:space="preserve">Q1: Monthly employment expenditure reports and proof of submission to CoGTA
Q2: Monthly employment expenditure reports and proof of submission to CoGTA
Q3: Monthly employment expenditure reports and proof of submission to CoGTA
Q4: Monthly employment expenditure reports and proof of submission to CoGTA
</t>
  </si>
  <si>
    <t>Q1: Non-Financial reports and Proof of submission
Q2: Non-Financial reports and Proof of submission
Q3: Non-Financial reports and Proof of submission
Q4: Non-Financial reports and Proof of submission</t>
  </si>
  <si>
    <t>Performance and attendance of 13 beneficiaries on EPWP work opportunities monitored.</t>
  </si>
  <si>
    <t>Compliance with EPWP guidelines</t>
  </si>
  <si>
    <t xml:space="preserve">12 EPWP job opportunities were created and monitored monthly. </t>
  </si>
  <si>
    <t>To create 13 EPWP work opportunities by June 2023</t>
  </si>
  <si>
    <t>Attendance and performance of EPWP beneficiaries  monitored</t>
  </si>
  <si>
    <t>Q1: Monitoring report
Attendance Register
Q2: Monitoring report
Attendance Register
Q3: Monitoring report
Attendance Register
Q4: Monitoring report
Attendance Register</t>
  </si>
  <si>
    <t>Performance and attendence of all 13 EPWP beneficiaries was monitored</t>
  </si>
  <si>
    <t xml:space="preserve">60% of 2021/2022 Audit findings reduced </t>
  </si>
  <si>
    <t>100%  auditor general findings for 2020/2021 have been attended to.</t>
  </si>
  <si>
    <t>100% of Auditor General findings for 2022/2023 reduced.</t>
  </si>
  <si>
    <t>91% of 2022/2023 mitigated risk as at the end of June 2023
The 2023/2024 strategic, fraud and Technical services operational risk registers have been developed.</t>
  </si>
  <si>
    <t>2023/2024  Strategic and fraud risk register developed and 2023/2024 Technical services operational risk register developed and 80% of 2022/2023 mitigated risks by June 2023</t>
  </si>
  <si>
    <t>Q1: Risk management Report and risk register
Q2: Risk management Report and risk register
Q3: Risk management Report and risk register
Q4: Risk management Report and risk register
2024/2025 strategic, fraud and Technical services  operational risk registers</t>
  </si>
  <si>
    <t>2024/2025  Strategic and fraud risk register have been developed and 2024/2025  operational risk register developed and 72% of 2023/2024 risks were mitigated June 2024</t>
  </si>
  <si>
    <t>Development of measures, SOPs and policies to ensure that 80% of the risks are mitigated by end of first quarter of 2024/25 FY</t>
  </si>
  <si>
    <t xml:space="preserve">Performance aggreements for officers and Managers were prepared in 29 July 2022.
Performance assessment for Quarter 1 for Officers and Managers in 29 July 2022. Performance assessments for the annual performance for 2021/2022 were conducted in 13 October 2022
Individual Performance Evaluations for managers ( Annual 2021/2022 ) and for officers (mid-term 2022/2023) has been co-ordinated on the 21 February 2023.  
</t>
  </si>
  <si>
    <t xml:space="preserve">Q1: Performance Evaluation Report and attendance registers
Q2: Performance Evaluation Report and attendance registers
Q3: Performance Evaluation Report and attendance registers
Q4: Performance Evaluation Report and attendance registers
</t>
  </si>
  <si>
    <t>Individual Performance Evaluations ( Annual 2022/2023 and Mid-Term 2023/2024) coordinated by June 2024 were conducted</t>
  </si>
  <si>
    <t>Portfolio of Evidence for 2022/2023 has been compiled submitted</t>
  </si>
  <si>
    <t xml:space="preserve">Portfolio of Evidence has been compiled and ready for submission on 05 July 2023 </t>
  </si>
  <si>
    <t>Performance of Service Providers is monitored monthly in line with contract register. For the financial year 2022/23, the Department had a total number of 27 service providers, 15 consultants, 13 contractors. The performance of the service providers has been found to be generally satisfactory. Bomvini 32 Housing Project and Lwandlolubomvu MPCC need to improve on their time management.</t>
  </si>
  <si>
    <t>Q1-Q4 Monthly reports on persoformance of services providers</t>
  </si>
  <si>
    <t>Gap Analysis for the 3 policies was conducted and no gaps were realized. Draft three year capital plan for MIG was amended in May 2023 to cater for the additional funding received.</t>
  </si>
  <si>
    <t>3 policies  and 1 Three year Capital plan reviewed by June 2023</t>
  </si>
  <si>
    <t xml:space="preserve">Q1: N/A
Q2: N/A 
Q3: 3 Draft Policies
Gap analysis report 
Q4: 3 policies &amp; Council resolution extract 
Approved Three Year Capital Plan 
</t>
  </si>
  <si>
    <t>3 policies a three capital plan were reviewed and tabled to council in May 2024</t>
  </si>
  <si>
    <t>Planning of Upgrading  9300m² CBD sidewalks in ward 10 by june 2024</t>
  </si>
  <si>
    <t>Comment for achievement
(Report only what has been achieved )</t>
  </si>
  <si>
    <t xml:space="preserve">Reason for non achievement 
Report what has not been done in performing your target </t>
  </si>
  <si>
    <t xml:space="preserve">Corrective measure 
Provide corrective measure on the targets reported as Not Achieved with clear date, month and year to achieve such target) </t>
  </si>
  <si>
    <r>
      <t>Patching 10m</t>
    </r>
    <r>
      <rPr>
        <vertAlign val="superscript"/>
        <sz val="11"/>
        <rFont val="Arial"/>
        <family val="2"/>
      </rPr>
      <t>2</t>
    </r>
    <r>
      <rPr>
        <sz val="11"/>
        <rFont val="Arial"/>
        <family val="2"/>
      </rPr>
      <t xml:space="preserve"> of pothole in urban area by June 2023 </t>
    </r>
  </si>
  <si>
    <t xml:space="preserve">The approve designs for the project are in place. The project site briefing has been held and contractor appointed in a letter dated 19 December 2023.The project was handed over on 5 February 2024.The contractor has completed 2.2 km mass earthworks and road bed.
</t>
  </si>
  <si>
    <t>7km gravel wearing course and road surface has been completed.</t>
  </si>
  <si>
    <t xml:space="preserve">The construction of 5,1km gravel Access Road has been completed.The project was practically achieved on 20 December 2023.
</t>
  </si>
  <si>
    <t>Consultant was issued an appointment letter dated 24 January 2024, Task order was issued to the consultant and designs have been approved. 
The project was advertised on 10 May 2024 and the site briefing held on 20 May 2024</t>
  </si>
  <si>
    <t>Consultant was issued an appointment letter dated 24 January 2024, Task order was issued to the consultant and designs have been approved. 
The project was advertised on 27 May 2024 and the site briefing held on 04 June 2024</t>
  </si>
  <si>
    <t>Task order was issued to the consultant and designs have been approved by the Municipality</t>
  </si>
  <si>
    <t>OTP has not yet approved the designs.</t>
  </si>
  <si>
    <t>Follow up with OTP regarding the approval of designs.</t>
  </si>
  <si>
    <t>Task order was issued to the consultant and designs have been approved by the Municipality.</t>
  </si>
  <si>
    <t>R6 005 995.44</t>
  </si>
  <si>
    <t xml:space="preserve">The project site briefing has been held  and contractor appointed in a letter dated 26 January 2024. 
The project was handed over on the 06th March 2024. 
The project was enrolled by NHBRC on 04 April 2024, the contractor established in May 2024 and the excavation for foundations have commenced. </t>
  </si>
  <si>
    <t>Construction of 44 foundations has not been achieved due to delays with NHBRC submissions and approval.</t>
  </si>
  <si>
    <t>The contractor will add more teams on site to accelerate the construction process.</t>
  </si>
  <si>
    <t>R 800 400.00</t>
  </si>
  <si>
    <t>Construction of 43 foundations has not been achieved due to delays with NHBRC submissions and approval.</t>
  </si>
  <si>
    <t>R800 400.00</t>
  </si>
  <si>
    <t>The project site briefing has been held and contractor appointed in a letter dated 26 January 2024. 
The project was handed over on the 06th March 2024. 
Resubmission of the assessment was sent to NHBRC in June 2024</t>
  </si>
  <si>
    <t>Construction of 46 foundations has not been achieved due to delays with NHBRC submissions and approval.</t>
  </si>
  <si>
    <t>Notice of default was sent to the PSP for poor performance of the project on the 20th of June 2024 to respond with a turnaround strategy within 4 weeks. Upon approval of the assessment report and enrolment, the contractor plans to add additional teams to accelerate the construction process.</t>
  </si>
  <si>
    <t xml:space="preserve">       R 739,350.00 </t>
  </si>
  <si>
    <t>The project site briefing has been held and contractor appointed in a letter dated 26 January 2024. 
The project was handed over on the 06th March 2024.
Consultant compilling the file for enrolment to submit to the NHBRC.</t>
  </si>
  <si>
    <t>Construction of 38 foundations has not been achieved due to delays with NHBRC submissions and approval.</t>
  </si>
  <si>
    <t>Notice of default was sent to the PSP for poor performance of the project on the 20th of June 2024 to respond with a turnaround strategy within 4 weeks. Upon submission of the enrolment documents and approval, the contractor plans to add additional teams to accelerate the construction process.</t>
  </si>
  <si>
    <t>The project was advertised and the site briefing held on the 14th of July 2023. 
The project advert closed on the 11th of August 2023  procurement processes were concluded in February 2024, the appointed contractor declined the appointment in a letter dated 19 February 2024.</t>
  </si>
  <si>
    <t>Construction of 25 foundations has not been achieved due to delays with NHBRC submissions and approval. The initial appointed contractor declined the appointment letter.</t>
  </si>
  <si>
    <t xml:space="preserve">The project has been re advertised on the 08 March 2024, Site briefing 15 March 2024 and the tender closed on 22 March 2024.Process to procure the contractor has been concluded. Notice of default was sent to the PSP for poor performance of the project on the 20th of June 2024 to respond with a turnaround strategy within 4 weeks. 
Upon submission of the enrolment documents and approval, the contractor plans to add additional teams to accelerate the construction process. </t>
  </si>
  <si>
    <t>R328 750.00</t>
  </si>
  <si>
    <t>The project site briefing has been held and contractor appointed in a letter dated 26 January 2024. 
The project was handed over on the 06th March 2024.Consultant compilling the file for enrolment to submit to the NHBRC.</t>
  </si>
  <si>
    <t>Construction of 25 foundations has not been achieved due to delays with NHBRC submissions and approval.</t>
  </si>
  <si>
    <t xml:space="preserve">Notice of default was sent to the PSP for poor performance of the project on the 20th of June 2024 to respond with a turnaround strategy within 4 weeks. 
Upon submission of the enrolment documents and approval, the contractor plans to add additional teams to accelerate the construction process. </t>
  </si>
  <si>
    <t>Notice of default was sent to the PSP for poor performance of the project on the 20th of June 2024 to respond with a turnaround strategy within 4 weeks.
Upon approval of the assessment report and enrolment the contractor plans to add additional teams to accelerate the process.</t>
  </si>
  <si>
    <t>R561 932.80</t>
  </si>
  <si>
    <t>Consultant was issued an appointment letter dated 15 February 2024, Task order was issued to the consultant and designs have been approved. 
The project was advertised on 27 May 2024 and the site briefing held on 04 June 2024</t>
  </si>
  <si>
    <t>Assessment of Access roads to be maintained was conducted on the 13 August 2023.</t>
  </si>
  <si>
    <t>Inspection of all 5 high masts was conducted in 5-8 March 2024 and they were found not fully functioning. Service provider for maintenance of all 5 high masts was requested in 9 April 2024 and it has not yet been appointed.</t>
  </si>
  <si>
    <t>28% expenditure was reported on in November 2023.
 61% expenditure reported in December 2023.
86% expenditure reported on MIG/MIS.
100% expenditure reported in June 2024.</t>
  </si>
  <si>
    <t>22% expenditure was reported in November 2023.
46% reported in December 2023. 
63% expenditure reported in March 2024.
100% expenditure was reported in June 2024.</t>
  </si>
  <si>
    <t>12 Monthly project employment expenditure reports submitted to CoGTA</t>
  </si>
  <si>
    <t>4 Non-financial report submitted to Cogta</t>
  </si>
  <si>
    <t xml:space="preserve">TECHNICAL SERVICES DEPARTMENT  ANNUAL PERFORMANCE REPORT  2023/2024 </t>
  </si>
  <si>
    <r>
      <rPr>
        <b/>
        <sz val="11"/>
        <rFont val="Arial"/>
        <family val="2"/>
      </rPr>
      <t>Q1:</t>
    </r>
    <r>
      <rPr>
        <sz val="11"/>
        <rFont val="Arial"/>
        <family val="2"/>
      </rPr>
      <t xml:space="preserve"> The IDP/IGR Technical Steering committee meeting was convened on the 14th of September 2023 for the first quarter 
</t>
    </r>
    <r>
      <rPr>
        <b/>
        <sz val="11"/>
        <rFont val="Arial"/>
        <family val="2"/>
      </rPr>
      <t>Q2</t>
    </r>
    <r>
      <rPr>
        <sz val="11"/>
        <rFont val="Arial"/>
        <family val="2"/>
      </rPr>
      <t xml:space="preserve">: The IDP/IGR Technical Steering Committee meeting was convened on the 23rd November 2023 for the second quarter 
</t>
    </r>
    <r>
      <rPr>
        <b/>
        <sz val="11"/>
        <rFont val="Arial"/>
        <family val="2"/>
      </rPr>
      <t>Q3</t>
    </r>
    <r>
      <rPr>
        <sz val="11"/>
        <rFont val="Arial"/>
        <family val="2"/>
      </rPr>
      <t xml:space="preserve">:The IDP/IGR Technical Steering Commitee meeting was convened on the 27th February 2024 for third quarter.
</t>
    </r>
    <r>
      <rPr>
        <b/>
        <sz val="11"/>
        <rFont val="Arial"/>
        <family val="2"/>
      </rPr>
      <t>Q4</t>
    </r>
    <r>
      <rPr>
        <sz val="11"/>
        <rFont val="Arial"/>
        <family val="2"/>
      </rPr>
      <t>:The IDP/IGR Technical Steering Commitee meeting was convened on the 20 th June  2024 for fourth quarter.</t>
    </r>
  </si>
  <si>
    <r>
      <rPr>
        <b/>
        <sz val="11"/>
        <rFont val="Arial"/>
        <family val="2"/>
      </rPr>
      <t>Q1</t>
    </r>
    <r>
      <rPr>
        <sz val="11"/>
        <rFont val="Arial"/>
        <family val="2"/>
      </rPr>
      <t xml:space="preserve">:The 4th quarter Institutional Performance report was submmited to council for adoption on the 31st  July 2023 with Council Resolution Extract No:  OCM/1/24/007.2.1
</t>
    </r>
    <r>
      <rPr>
        <b/>
        <sz val="11"/>
        <rFont val="Arial"/>
        <family val="2"/>
      </rPr>
      <t>Q2</t>
    </r>
    <r>
      <rPr>
        <sz val="11"/>
        <rFont val="Arial"/>
        <family val="2"/>
      </rPr>
      <t xml:space="preserve">:The 1st quarter Institutional Performance Report was submitted to Council for adoption on the 30th October 2023 with Council Resolution Extract No: OCM/3/23/008.1
</t>
    </r>
    <r>
      <rPr>
        <b/>
        <sz val="11"/>
        <rFont val="Arial"/>
        <family val="2"/>
      </rPr>
      <t>Q3:</t>
    </r>
    <r>
      <rPr>
        <sz val="11"/>
        <rFont val="Arial"/>
        <family val="2"/>
      </rPr>
      <t xml:space="preserve">The Mid-term Institutional perfomance report 2023/2024 was submitted to council on 25th of January 2024 and advertised to Ikhwezi Publishers on the OCM/5/24/008.3
</t>
    </r>
    <r>
      <rPr>
        <b/>
        <sz val="11"/>
        <rFont val="Arial"/>
        <family val="2"/>
      </rPr>
      <t>Q4</t>
    </r>
    <r>
      <rPr>
        <sz val="11"/>
        <rFont val="Arial"/>
        <family val="2"/>
      </rPr>
      <t xml:space="preserve">:Third quarter institutional performance report 2023/2024 was submitted to council on the 26 April 2024 with council resolution extract: OCM/8/24/008.1   </t>
    </r>
  </si>
  <si>
    <r>
      <t xml:space="preserve">The 2022/2023 Audit Action Plan was consolidated  by Internal Audit after the Auditor General submitted the detailed management report to the Accounting Officer.
After consolidation the Action Plan was circulated to the departments to insert their planned actions against the AG's recommendations. Internal Audit conducted reviews on these actions on whether they address the root cause as well as the recommendations. The Actional Plan was sent to external Stakeholders for inputs ( AGSA, GoGTA And PT)
A consolidation of the Action Plan was submitted to the Council for adoption on the 25 January 2024 with extract no. </t>
    </r>
    <r>
      <rPr>
        <b/>
        <sz val="11"/>
        <rFont val="Arial"/>
        <family val="2"/>
      </rPr>
      <t xml:space="preserve">OCM/5/24/008.5. </t>
    </r>
    <r>
      <rPr>
        <sz val="11"/>
        <rFont val="Arial"/>
        <family val="2"/>
      </rPr>
      <t xml:space="preserve"> 
The Internal Audit Manager reported the findings on this review in the Operation Clean Audit and the Audit Committee meeting which sit monthly. 
</t>
    </r>
    <r>
      <rPr>
        <b/>
        <sz val="11"/>
        <rFont val="Arial"/>
        <family val="2"/>
      </rPr>
      <t xml:space="preserve">Q1-  </t>
    </r>
    <r>
      <rPr>
        <sz val="11"/>
        <rFont val="Arial"/>
        <family val="2"/>
      </rPr>
      <t xml:space="preserve">Progress report on Implementation of 2021/2022  Audit Action Plan as at 30 September was at 93,63%
</t>
    </r>
    <r>
      <rPr>
        <b/>
        <sz val="11"/>
        <rFont val="Arial"/>
        <family val="2"/>
      </rPr>
      <t xml:space="preserve">
Q2-  </t>
    </r>
    <r>
      <rPr>
        <sz val="11"/>
        <rFont val="Arial"/>
        <family val="2"/>
      </rPr>
      <t xml:space="preserve">No target </t>
    </r>
    <r>
      <rPr>
        <b/>
        <sz val="11"/>
        <rFont val="Arial"/>
        <family val="2"/>
      </rPr>
      <t xml:space="preserve">
Q3 - </t>
    </r>
    <r>
      <rPr>
        <sz val="11"/>
        <rFont val="Arial"/>
        <family val="2"/>
      </rPr>
      <t xml:space="preserve">The 2022/2023 Consolidation of the Action Plan was submitted  to the Council for adoption on the 25 January 2024 with extract no. </t>
    </r>
    <r>
      <rPr>
        <b/>
        <sz val="11"/>
        <rFont val="Arial"/>
        <family val="2"/>
      </rPr>
      <t>OCM/5/24/008.5.</t>
    </r>
    <r>
      <rPr>
        <sz val="11"/>
        <rFont val="Arial"/>
        <family val="2"/>
      </rPr>
      <t xml:space="preserve">  and the implementation of Action Plan as at 30 March 2024 was at 45.14%.
</t>
    </r>
    <r>
      <rPr>
        <b/>
        <sz val="11"/>
        <rFont val="Arial"/>
        <family val="2"/>
      </rPr>
      <t xml:space="preserve">
Q4- </t>
    </r>
    <r>
      <rPr>
        <sz val="11"/>
        <rFont val="Arial"/>
        <family val="2"/>
      </rPr>
      <t>Progress report on Implementation of 2022/2023 as at 30 June 2024 was at  61%</t>
    </r>
    <r>
      <rPr>
        <b/>
        <sz val="11"/>
        <rFont val="Arial"/>
        <family val="2"/>
      </rPr>
      <t xml:space="preserve">
</t>
    </r>
    <r>
      <rPr>
        <sz val="11"/>
        <rFont val="Arial"/>
        <family val="2"/>
      </rPr>
      <t xml:space="preserve">
</t>
    </r>
  </si>
  <si>
    <r>
      <rPr>
        <b/>
        <sz val="11"/>
        <rFont val="Arial"/>
        <family val="2"/>
      </rPr>
      <t>Q1</t>
    </r>
    <r>
      <rPr>
        <sz val="11"/>
        <rFont val="Arial"/>
        <family val="2"/>
      </rPr>
      <t xml:space="preserve">: Progress report on Implementation of Internal Audit Findings  as at 30 September 2023 was at 36,51%
</t>
    </r>
    <r>
      <rPr>
        <b/>
        <sz val="11"/>
        <rFont val="Arial"/>
        <family val="2"/>
      </rPr>
      <t>Q2</t>
    </r>
    <r>
      <rPr>
        <sz val="11"/>
        <rFont val="Arial"/>
        <family val="2"/>
      </rPr>
      <t xml:space="preserve">:Progress report on Implementation of Internal Audit Findings as at 30 December 2023 was at 50%
</t>
    </r>
    <r>
      <rPr>
        <b/>
        <sz val="11"/>
        <rFont val="Arial"/>
        <family val="2"/>
      </rPr>
      <t>Q3</t>
    </r>
    <r>
      <rPr>
        <sz val="11"/>
        <rFont val="Arial"/>
        <family val="2"/>
      </rPr>
      <t xml:space="preserve">: Progress report on Implementation of Internal Audit Findings as 30 March 2024 was at 68,42%
</t>
    </r>
    <r>
      <rPr>
        <b/>
        <sz val="11"/>
        <rFont val="Arial"/>
        <family val="2"/>
      </rPr>
      <t>Q4</t>
    </r>
    <r>
      <rPr>
        <sz val="11"/>
        <rFont val="Arial"/>
        <family val="2"/>
      </rPr>
      <t>: Progress report on Implementation of Internal Audit Findings as at 30 June 2024 was at 94%</t>
    </r>
  </si>
  <si>
    <r>
      <rPr>
        <b/>
        <sz val="11"/>
        <rFont val="Arial"/>
        <family val="2"/>
      </rPr>
      <t xml:space="preserve">Q1- </t>
    </r>
    <r>
      <rPr>
        <sz val="11"/>
        <rFont val="Arial"/>
        <family val="2"/>
      </rPr>
      <t>2023/2024 Strategic, Fraud risk register and Management Services Operational risk register were monitored , 30</t>
    </r>
    <r>
      <rPr>
        <b/>
        <sz val="11"/>
        <rFont val="Arial"/>
        <family val="2"/>
      </rPr>
      <t>%</t>
    </r>
    <r>
      <rPr>
        <sz val="11"/>
        <rFont val="Arial"/>
        <family val="2"/>
      </rPr>
      <t xml:space="preserve"> of  Strategic 32% of Fraud and 30</t>
    </r>
    <r>
      <rPr>
        <b/>
        <sz val="11"/>
        <rFont val="Arial"/>
        <family val="2"/>
      </rPr>
      <t xml:space="preserve">% </t>
    </r>
    <r>
      <rPr>
        <sz val="11"/>
        <rFont val="Arial"/>
        <family val="2"/>
      </rPr>
      <t xml:space="preserve">of Management Services Operational risks have been mitigated as at 30 September  2023.
</t>
    </r>
    <r>
      <rPr>
        <b/>
        <sz val="11"/>
        <rFont val="Arial"/>
        <family val="2"/>
      </rPr>
      <t>Q2-</t>
    </r>
    <r>
      <rPr>
        <sz val="11"/>
        <rFont val="Arial"/>
        <family val="2"/>
      </rPr>
      <t xml:space="preserve"> 2023/2024 Strategic, Fraud risk register and Management Services Operational risk register were monitored ,  59% of  Strategi,  53% of Fraud and 55% of Management Services Operational risks have been mitigated as at 31 December 2023.
</t>
    </r>
    <r>
      <rPr>
        <b/>
        <sz val="11"/>
        <rFont val="Arial"/>
        <family val="2"/>
      </rPr>
      <t>Q3-</t>
    </r>
    <r>
      <rPr>
        <sz val="11"/>
        <rFont val="Arial"/>
        <family val="2"/>
      </rPr>
      <t xml:space="preserve"> 2023/2024 Strategic, Fraud risk register and Management Services Operational risk register were monitored , 75 % of  Strategic, 47% of Fraud  and 73 % of Management Services Operational risks have been mitigated as at 30 March  2024.
</t>
    </r>
    <r>
      <rPr>
        <b/>
        <sz val="11"/>
        <rFont val="Arial"/>
        <family val="2"/>
      </rPr>
      <t>Q4-</t>
    </r>
    <r>
      <rPr>
        <sz val="11"/>
        <rFont val="Arial"/>
        <family val="2"/>
      </rPr>
      <t xml:space="preserve"> 2023/2024 2023/2024 Strategic risk register and Management Services Operational risk register were monitored , 96% of  Strategic, 84% of Fraud and 94% of Management Services Operational risks have been mitigated as at 30 June 2024..
</t>
    </r>
    <r>
      <rPr>
        <b/>
        <sz val="11"/>
        <rFont val="Arial"/>
        <family val="2"/>
      </rPr>
      <t xml:space="preserve">2024/2025 </t>
    </r>
    <r>
      <rPr>
        <sz val="11"/>
        <rFont val="Arial"/>
        <family val="2"/>
      </rPr>
      <t>Strategic, Fraud and Operational risk registers  were developed, presented to Audit and Performance Committee for noting and Council for approval on the 24 June 2024 and 26 June 2024 respectively with Council Resolution extract no.</t>
    </r>
    <r>
      <rPr>
        <b/>
        <sz val="11"/>
        <rFont val="Arial"/>
        <family val="2"/>
      </rPr>
      <t xml:space="preserve">OCM/10/24/007.2.12 
</t>
    </r>
    <r>
      <rPr>
        <sz val="11"/>
        <rFont val="Arial"/>
        <family val="2"/>
      </rPr>
      <t xml:space="preserve">
</t>
    </r>
  </si>
  <si>
    <r>
      <rPr>
        <b/>
        <sz val="11"/>
        <rFont val="Arial"/>
        <family val="2"/>
      </rPr>
      <t>Q1:</t>
    </r>
    <r>
      <rPr>
        <sz val="11"/>
        <rFont val="Arial"/>
        <family val="2"/>
      </rPr>
      <t xml:space="preserve"> Performance of the Co-sourced Internal Audit Services ARMS was monitored for the months July, August and September 2023.The set deliverables have been met
</t>
    </r>
    <r>
      <rPr>
        <b/>
        <sz val="11"/>
        <rFont val="Arial"/>
        <family val="2"/>
      </rPr>
      <t>Q2:</t>
    </r>
    <r>
      <rPr>
        <sz val="11"/>
        <rFont val="Arial"/>
        <family val="2"/>
      </rPr>
      <t xml:space="preserve"> Performance of the Co-sourced Internal Audit Services ARMS was monitored for the months October, November and December 2023.  The set deliverables have been met
</t>
    </r>
    <r>
      <rPr>
        <b/>
        <sz val="11"/>
        <rFont val="Arial"/>
        <family val="2"/>
      </rPr>
      <t xml:space="preserve">Q3: </t>
    </r>
    <r>
      <rPr>
        <sz val="11"/>
        <rFont val="Arial"/>
        <family val="2"/>
      </rPr>
      <t xml:space="preserve">The perfomance of the Internal Audit co-sourced service provider was monitored for the month of January, February and March 2024. The set deliverables have been met 
</t>
    </r>
    <r>
      <rPr>
        <b/>
        <sz val="11"/>
        <rFont val="Arial"/>
        <family val="2"/>
      </rPr>
      <t>Q4:</t>
    </r>
    <r>
      <rPr>
        <sz val="11"/>
        <rFont val="Arial"/>
        <family val="2"/>
      </rPr>
      <t xml:space="preserve"> The perfomance of the Internal Audit co-sourced service provider ARMS was monitored for the month of April, May and June 2024.The set deliverables have been met</t>
    </r>
  </si>
  <si>
    <t>CORPORATE SERVICES ANNUAL PERFORMANCE REPORT 2023-2024</t>
  </si>
  <si>
    <t>Institutional Development and organisational transformation</t>
  </si>
  <si>
    <t>100% reported incidents/faults attended and responded to by June 2023</t>
  </si>
  <si>
    <t>Q1: Fault Logging register and report
Q2: Fault Logging register and report
Q3: Fault Logging register and report
Q4: Fault Logging register and report</t>
  </si>
  <si>
    <t xml:space="preserve">100% reported incidents/faults(software, hardware &amp; network related) have been attended and resolved as reported by users and a report has been developed.  </t>
  </si>
  <si>
    <t>ICT Policy implementations and resolutions through 4 Quarterly ICT Committee Meetings by June 2023</t>
  </si>
  <si>
    <t xml:space="preserve">Q1: The ICT Committee sat on the 15 September 2022. 
Q2: The ICT Committee sat on the 30th November 2022. 
Q3: The ICT Committee sat on the 27th March 2023. 
Q4: Meeting was scheduled to sit on the 8th June 2023, the meeting could not proceed due to not meeting the qourum. It was further rescheduled for the 27th June 2023, again the meeting could not proceed due to non meeting of the quorum. 
The department will develop a yearly sitting plan in line with the Institutional Calendar and ensure compliance of all sittings for the financial year 2023/2024
</t>
  </si>
  <si>
    <t>Q1: Invitations, Attendance Register or Virtual Application Screenshot and Draft minutes
Q2: Invitations, Attendance Register or Virtual Application Screenshot and Draft minutes
Q3: Invitations, Attendance Register or Virtual Application Screenshot and Draft minutes
Q4: Invitations, Attendance Register or Virtual Application Screenshot and Draft minutes</t>
  </si>
  <si>
    <t>4 ICT Committee meetings have been convened on the  07 September 2023, 29 November 2023, 04 March 2024 and 13 June 2024.</t>
  </si>
  <si>
    <t xml:space="preserve">Q1: Appointment letter, Delivery Note, Distribution Registers and Report
Q2: N/A 
Q3: Approved Concept Document for 2024/25
Q4: Memo request 
</t>
  </si>
  <si>
    <t xml:space="preserve">50 children learning pads were procured and handed over to Cederville Pre-school in ward 14 on the 06 September 2023 and report was developed
Concept Document for 2024/25 was Developed and approved.
Memo Request for next financial year's learning pads was sent to BTO on the 05th May 2024.
</t>
  </si>
  <si>
    <t xml:space="preserve">Not applicable 
</t>
  </si>
  <si>
    <t>5 renewed &amp;  maintained licenses and 100% of information uploaded on the website in line with MFMA Section 75 by June 2023.</t>
  </si>
  <si>
    <t>Q1: Renewed Licenses' Certificates/Licensing Screenshot and  Screenshots from the website
Q2: License Certificate and Screenshots from the website
Schedule of documents to be uploaded
Q3: Screenshots from the website
Schedule of documents to be uploaded
Q4: Screenshots from the website
Schedule of documents to be uploaded</t>
  </si>
  <si>
    <t xml:space="preserve">5 licenses (Cibecs, Acronis backup, EDMS license, Eset Antivirus &amp; Microsoft licenses) were renewed.
A report on renewed licenses, information backup  and information  uploaded on website  (Vacancies, procurement, intention to award, Valuation Roll, BTO Policies, Draft and Final SDBIP, IDP, Performance Agreements for Senior Managers, Council Resolutions, Budget,etc) with Screenshots has been developed
</t>
  </si>
  <si>
    <t>100% tools of trade provided to prioritised employees/councillors for business continuity by June 2023</t>
  </si>
  <si>
    <t xml:space="preserve">Q1: Priority List 
Q2: Delivery Notes,Distribution register and 
Report 
Q3: Delivery Notes, Distribution register and 
Report 
Q4: N/A </t>
  </si>
  <si>
    <t>Employee priority list to receive tools of trade was compiled for all directorates,  6 desktops were provided for the following offices: (Corpotare Services x2 Development Planning x2 Community Services x1&amp; MM's Office) ....        26 Laptops were provided  and distributed to the following offices: 4x MM's Office, 5x Technical Services , x10 BTO, x5 Corporate Services, 1x Mayor's Office, 1x Public Participation</t>
  </si>
  <si>
    <t>3 Customer Care Programmes (Customer Care Awareness,Presidential  hotline awareness and Customer Care Workshop) coordinated by June 2023</t>
  </si>
  <si>
    <t xml:space="preserve">Presidential Hotline awareness programme was coordinated at ward 01 on 12/09/22, ward 07 14/09/22, and ward 08 15/09/22,  
Customer Care Awareness programme has been facilitated on the 14 November 2022. Customer Care WorCustomer Customer Care Workshop was faciliated to EPWP beneficiaries on the 08 March 2023, and  a report on customer care complements, complaints and referalls has been developed as follows: 541 coplements, 1 complaint and 1 referal </t>
  </si>
  <si>
    <t xml:space="preserve">Q1: Notice, Attendance register, report
Q2: Itenerary, Attendance Register, Report
Q3: Invitations, Attendance register, report
Q4: N/A </t>
  </si>
  <si>
    <t xml:space="preserve">1 Customer Care Workshop for Councillors  
has been coordinated on the 26 September 2023 
1 Presidential Hotline Awareness was coordinated at ward 9 on the 07th November 2023, ward 17 on the 08th November 2023 and ward 3 on the 10th November 2023 and a report has been generated
Customer Care Workshop was coordinated for employees on the 26&amp; 27 February 2024 </t>
  </si>
  <si>
    <t xml:space="preserve">8 Municipal sites(Erf 85, MPCC,Traffic, Library &amp; Records, Pound, State House,landfill site provided with cleaning and hygiene services by June 2023 </t>
  </si>
  <si>
    <t>Q1: Distribution Register          Report
Q2: Distribution Register          Report
Q3: Distribution Register          Report
Q4: Distribution Register          Report</t>
  </si>
  <si>
    <t xml:space="preserve">Cleaning and hygiene services has been provided in 8 municipal sites (Records, Main Site, Traffic, Landfill Site, MPCC, Pound, State House &amp; Sports Field) and a monitoring report has been developed
</t>
  </si>
  <si>
    <t>???</t>
  </si>
  <si>
    <t>10 Estates managed through leases&amp; rentals and inspection of Estate conditions  by June 2023</t>
  </si>
  <si>
    <t xml:space="preserve">Q1: Signed lease agreements and inspection report
Q2: Signed lease agreements and inspection report
Q3: Signed lease agreements and inspection report 
Q4: Signed lease agreements and inspection report </t>
  </si>
  <si>
    <t xml:space="preserve">7 New lease agreements signed as follows:
1. Ncedo Taxi Association(Manyano)
2. All Black Security (MPCC)
3. State House
4-6. IEC x4 (Town Hall, Lucingweni Hall,Ndakeni Pre-School and kwaNtuli Community hall)
15  lease agreements (13 hawker stalls, MPCC &amp; IBITECH) were renewed and 
site inspections for estate conditions conducted 
</t>
  </si>
  <si>
    <t>1 Records Management Workshop and filing  conducted per Department by June 2023</t>
  </si>
  <si>
    <t xml:space="preserve">Q1:Memo reminders and Filing report 
Q2: Memo reminders and Filing report
Q3: Memo reminders and Filing report
Q4: Memo reminders and Filing report
</t>
  </si>
  <si>
    <t xml:space="preserve">67% information received have been sorted and filed from the following directorates: BTO, Corporate Services, Development Planning and  Community Services and filing reports have been developed.  
83 % sorted and filed information from (BTO, Corporate Services, Techical services, Development Planning &amp; Community Services) and memo reminders were sent to Technical Services and Filing report has been generated
100% sorted and filed information from all directorates  and memo reminders were sent to Technical Services and Filing report has been generated
</t>
  </si>
  <si>
    <t xml:space="preserve">Not Applicable 
</t>
  </si>
  <si>
    <t xml:space="preserve">10 Municipal Sites inspected to mitigate Occupational Health and Safety Risks by June 2023
</t>
  </si>
  <si>
    <t>Q1: Site Inspection reports
Q2: Site Inspection reports
Q3: Site Inspection reports
Q4: Site Inspection reports</t>
  </si>
  <si>
    <t>10 Municipal sites(Main site, Traffic ,MPCC, Home Affairs, Pound, Registry &amp; State House) have been inspected for safety hazards</t>
  </si>
  <si>
    <t xml:space="preserve">2 Wellness programmes 2 Healthy lifestyle programs conducted by June 2023 </t>
  </si>
  <si>
    <t>2 Wellness programmes and 3 healthy lifestyles were conducted as follows:
Quarter 1 One wellness program on mental health has been conducted on the 24th of August 2022. This session focused on stress management, anxiety, and coping with mental heallth issues. A Counselling Psychologist facilitated this session, on the 07 September soccer team participated in inter-departmental tournament held in Mt Frere . Quarter 2 Healthy Lifestyle programme was conducted on the 23rd November 2022 . Quarter 3 Health Promotion Programme was conducted on the 08th March 2023. Quarter 4 Healthy Lifestyle was conducted on the 31st May 2023.</t>
  </si>
  <si>
    <t>Q1: Invitations, Attendance Register ,Programme &amp; report
Q2: Invitations, Attendance Register ,Programme &amp; report
Q3: Invitations, Attendance Register ,Programme &amp; report
Q4: Invitations, Attendance Register ,Programme &amp; report</t>
  </si>
  <si>
    <t>100% consultations conducted to self and formally refered employees and their immediate family members by June 2023</t>
  </si>
  <si>
    <t>Q1: Consultation report
Q2: Consultation report
Q3: Consultation report
Q4: Consultation report</t>
  </si>
  <si>
    <t>100% consultations  were conducted:
Total  number of  39 sessions to 21 females and 4 males as follows: 09 Stress related, 1 financial related,   5 Family related, 01 work related,  02 grief, 08 health related, 1 relationship and 4 home visits. 10 new cases and 29 follow up sessions and reports have been developed
A total number of 22 sessions were conducted to 18 female &amp; 4 male employees  on stress management, grief, finance and health related issues.
A total number of 21 sessions were conducted to 16 female and 2 male employees on stress management, grief , family related, finance and work related issues.</t>
  </si>
  <si>
    <t>4 Leave Reports generated through  approval processes  by June 2023</t>
  </si>
  <si>
    <t>Q1: Fault Register and Reconcilliation Report
Q2:Fault Register and Reconcilliation Report
Q3: Fault Register and Reconcilliation Report
Q4: Fault Register and Reconcilliation Report</t>
  </si>
  <si>
    <t xml:space="preserve">&lt; 1% Electronic Leave Management System Technical errors were reduced as follows:   
-An employee that approved their own leave
-An approver that could not approve leaves for surbodinates and Leave Reconcilliation Report was developed as follows:  
Annual leave: 474
Sick Leave: 145
Family Responsibility:22
Study Leave:24
Maternity Leave: 4
Long-Service:24
</t>
  </si>
  <si>
    <t xml:space="preserve"> Organisational Structure reviewed and approved. 80% prioritised and budgeted for positions fillled by June 2023</t>
  </si>
  <si>
    <t>Q1: Developed Recruitment Plan 
Recruitment Report and Appointment letters
Q2: Recruitment Report and Appointment letters
Q3: Recruitment Report and Appointment letters
Recommendation Report and Attendance Registers
Q4: Approved Organogram and Recruitment Report and Appointment letters, Organogram and Council Extract</t>
  </si>
  <si>
    <t>1. Organisational Structure for 2024/2025-2026/2027 was developed, submitted and approved by Council on the 24th May 2024
2. 80% prioritised and budgeted for positions filled as follows:
1. Municipal Manager
2. Director Community Services
3.Director Development Planning
4.Chief Financial Officer
5. Director Corporate Services
6. Lowbed Operator
7. PA to Director Corporate Services
8. Manager Chief Operations
9. PA to Director Technical Services 
10. PA Community Services
11. Superintendant Law Enforcement 
12. HR Admin Clerk
13. Building Technicianx2
14. Executive Secretary to the Municipal Manager
15. Temporal PA: CFO
16. Temporal PA: Development Planning
17. PMU Manager
18. Roads &amp; Stormwater Technician
19. Roller
20. PA to the Director Development Planning 
21. PA to Chief Financial Officer
22. Grade Operator
23. TLB Operator
24. General Assistants x7
25. Enatis Officer
26. Enatis Cashier
27. Clerk Fleet Services</t>
  </si>
  <si>
    <t>20 job descriptions evaluated by district evaluation Committee by June 2023</t>
  </si>
  <si>
    <t>Q1: Evaluation Report
Q2: Evaluation Report
Q3: Job Evaluation Report
Q4: no target</t>
  </si>
  <si>
    <t>WSP submitted to LGSETA on the 30th April and 15 training interventions implemented by June 2023</t>
  </si>
  <si>
    <t>Q1: Training Report and Certificates/Attendance Registers
Q2: Training Report and Certificates/Attendance Registers
Q3: Training Report and Certificates/Attendance Registers
Q4: Approved WSP and LGSETA
Acknowledgement letter</t>
  </si>
  <si>
    <t xml:space="preserve">15 Training interventions implemented as follows:
1. CPMD for 5 employees
2. End  user Computing for 6 employees
3. Plumbing Trade Test for Building &amp; Plumbing Artisan
4. Road Construction Works for Unemployed youth
5. Skills Programme for 5 councillors
6. Municipal Staff Regulations for 1 councillor
7. ODETDP for HRD Admin Clerk
8. Graphic Design for Communication Officer
9. Rules of Order
10. BID Committee for 20 employees
11. Advanced Driving 
12. Air Conditioning and Refregiration
13. Caseware for BTO Staff
14. Facilitator &amp; Assessor for HRD Admin Clerk
15. Develop and Design for HRD Admin Clerk
                                                                                                    </t>
  </si>
  <si>
    <t>4 Employment Equity Committee Sittings for implementation of Employment Equity Plan convened by June 2023</t>
  </si>
  <si>
    <t>Q1: NA
Q2: Notice,  Minutes and Attendance Register
Q3: N/A
Q4: Notice,  Minutes and Attendance Register</t>
  </si>
  <si>
    <t>2 Training &amp; Employement Equity Committee meetings were convened on the following:
12th December 2023
23 April 2024</t>
  </si>
  <si>
    <t xml:space="preserve">2 workshops conducted on employee relations and 4 employee discipline reports developed  by June 2023
</t>
  </si>
  <si>
    <t>Q1: Invitations, attendance registers &amp; programme
Q2: N/A
Q3: NA
Q4: Invitations, attendance registers &amp; programme</t>
  </si>
  <si>
    <t>the target was planned for the first quarter and could not  be achieved and was rolled over to the second quarter. 1 workshop on Code of Conduct, Disciplinary procedure agreement and grievience procedure was conducted on the 30th November 2023 and  27 June 2024</t>
  </si>
  <si>
    <t xml:space="preserve">Attendance register and sunction
</t>
  </si>
  <si>
    <t>Q1: Attendance register
Sanction
Q2: Attendance register
Sanction
Q3: Attendance register and sunction
Q4: Attendance register and sunction</t>
  </si>
  <si>
    <t>6 Local Labour Forum sittings convened by June 2023</t>
  </si>
  <si>
    <t xml:space="preserve">Q1: Notice, Attendance register &amp; Draft Minutes
Q2: Notice, Attendance register &amp; Draft Minutes
Q3: Notice, Attendance register &amp; Draft Minutes
Q4: Notice, Attendance register &amp; Draft Minutes
</t>
  </si>
  <si>
    <t>Financial and Performance Reports Reviewed , Verified and Assessed through 4 quarterly MPAC sittings coordinated by June 2023</t>
  </si>
  <si>
    <t xml:space="preserve">Q1: Notice, attendance registers and draft minutes and project visit report 
Q2: Notice, attendance registers and draft minutes and project visit report 
Q3: Notice, attendance registers and draft minutes and project visit report 
Q4: Notice, attendance registers and draft minutes and project visit report </t>
  </si>
  <si>
    <t>4 sittings of Section 79  Committees ( Rules, Ethics &amp; Members interest, and Public Participation &amp; Petitions )facilitated  by June 2023</t>
  </si>
  <si>
    <t xml:space="preserve">Q1: Notice, attendance registers and draft minutes
Q2: Notice, attendance registers and draft minutes
Q3: Notice, attendance registers and draft minutes
Q4: Notice, attendance registers and draft minutes
</t>
  </si>
  <si>
    <t>Section 79  Committees were coordinated as follows: 
1. Rules, ethics &amp; member's  interest on the 23 August 2023 and 11 December 2023, 19 February 2024, 19 June 2024.
2. Public Participation &amp; Petitions on the 29th August 2023 and on the 27 November 2023, 17 January 2024 &amp; 24 May 2024</t>
  </si>
  <si>
    <t>Institutional Performance Reports discussed through 4 Standing Committee meetings convened by June 2023</t>
  </si>
  <si>
    <t>4 standing committee meetings coordinated  per directorate by  30 June 2024</t>
  </si>
  <si>
    <t>Q1: Notice, attendance registers and draft minutes
Q2: Notice, attendance registers and draft minutes
Q3: Notice, attendance registers and draft minutes
Q4: Notice, attendance registers and draft minutes</t>
  </si>
  <si>
    <t>All Standing Committee Meetings were coordinated as  follows: 19th  July 2023, 16 October 2023, 17 January 2024,15 April 2024 and 16 February 2024(BTO)</t>
  </si>
  <si>
    <t>5 Council sittings Coordinated by 30 June 2023</t>
  </si>
  <si>
    <t xml:space="preserve">16 Council sittings coordinated as follows:
1. 31st July 2023 (OCM)
2. 31st August 2023 (OCM)
3. 13th September 2023(SCM)
4. 13 October 2023(SCM)
5. 18 October 2023(SCM)
6. 30 October 2023(OCM)
7. 07 December 2023 (SCM)
8. 14 December 2023(OCM)
9. 18 January 2024(SCM)
10. 25 January 2024(OCM)
11. 28 February 2024(OCM)
12. 7 March 2024 (SCM)
13. 28 March 2024(OCM)
14. 26 April 2024(OCM)
15. 24 May 2024 (OCM)
16. 26 June 2024 (OCM) 
</t>
  </si>
  <si>
    <t>4 Women Caucus sittings &amp; 4 Study Group sittings  coordinated by June 2023</t>
  </si>
  <si>
    <t>Q1: Notice, attendance registers, draft minutes and report
Q2: Notice, attendance registers, draft minutes and report
Q3: Notice, attendance registers, draft minutes and report
Q4: Notice, attendance registers, draft minutes and report</t>
  </si>
  <si>
    <t xml:space="preserve">Women Caucus sittings coordinated on the 1st August 2023, 30th  August 2023, 20th March 2024, 26th June 2024  
Study Group sittings  coordinated on the 28th July 2023 , 30th August 2023, 27th October 2023 &amp; 08th November 2023, 24th January 2024, 27th March 2024 &amp; 21st June 2024. </t>
  </si>
  <si>
    <t xml:space="preserve">Q1: Report on signed Performance Agreements 
Q2: Performance Evaluation Report and attendance registers
Q3: Invitation , Performance Evaluation Report and Attendance Registers
Q4: N/A </t>
  </si>
  <si>
    <t xml:space="preserve">2023/2024 Performance agreements for Managers and Officers signed as follows:                 
1.Corporate Services- 3 Managers and 10 Officers           2.Management Services -3 Managers and 7 Officers       3. Technical Services -2 Managers and 7 Officers      4.Developemnt Planning -4 Managers and 8 Officers         
5. BTO- 5 Managers and 06 Officers.
6. Community Services-04 Managers and  06 Officers
Q2. Individual Performance Evaluations for officers ( Annual 2022/2023)were coordinated for Directorates as follows:14 December 2023 and reports have been developed. 
Individual Performance Evaluations for Managers ( Annual 2022/2023 ) and for Managers coordinated on the 21 February 2024 
Individual Performance Evaluations  for Officers (Mid-Term 2023/2024) coordinated </t>
  </si>
  <si>
    <t>100% 0f PoEs submitted per KPA as per approved SDBIP on the 05th July 2024</t>
  </si>
  <si>
    <t>1 Policy and by-laws Management  Session cordinated by June 2023</t>
  </si>
  <si>
    <t>Q1: N/A 
Q2: Program, agenda and attendance register
Q3: Program, agenda and attendance register
Q4: Council Resolution for adoption of the final policies and by-laws</t>
  </si>
  <si>
    <t xml:space="preserve">1 By-Law gazzetted by June 2023 </t>
  </si>
  <si>
    <t>Q1: N/A 
Q2: Proof of gazzette and quotation
Q3: N/A
Q4: N/A</t>
  </si>
  <si>
    <t>Property Rates By-laws were gazetted on the 2nd October 2023.</t>
  </si>
  <si>
    <t xml:space="preserve">10% of 2021/2022 Litigations by and against the Municipality  reduced by June 2023 </t>
  </si>
  <si>
    <t>Q1: Litigations Report
Q2: Litigations Report
Q3: Litigations Report
Q4: Litigations Report</t>
  </si>
  <si>
    <t xml:space="preserve">57% reduced Litigations by and against the Municipality  reduced as 8 of 14 litigations were resolved and litigation reports were developed. </t>
  </si>
  <si>
    <t>14 EPWP participants recruited by June 2023</t>
  </si>
  <si>
    <t>Q1: Contracts &amp; recruitment report
Q2: Monitoring report and Attendance Register
Q3: Monitoring report and Attendance Register
Q4: Monitoring report and Attendance Register</t>
  </si>
  <si>
    <t>3 Learnerships  Implemented by June 2023</t>
  </si>
  <si>
    <t>57 beneficiaries recruited for the following Learnerships: Construction Works (25), Leadership Development (12) and Environmental Practice (20)  
3 Learnerships Implemented as follows:
Construction Works (25), Leadership Development (12) and Environmental Practice (20) ,they all commenced on the 01st November 2022 for a period of 12 months, learnerships are monitored quarterly and monitoring reports were developed.</t>
  </si>
  <si>
    <t>Q1: Signed Terms of Reference 
Q2: Recruitment Report
Q3: Attendance Registers 
Q4: N/A</t>
  </si>
  <si>
    <t>3 Training Programmes  for Unemployed youth Implemented 
1. Skills Development Mentorship, 2. Human Settlement &amp; Environmental Management Internship Programme 
3.Driving Licenses Training
Terms of Reference for Appointment of the Skills Development Providers drafted and Recruitment for Training Programmes for unemployed youth was coordinated and recruitment report developed.</t>
  </si>
  <si>
    <t>R400 000,00 Revenue collected through leases and rentals of municipal estates by June 2023</t>
  </si>
  <si>
    <t>Q1: Revenue collection Report and system generated receipts
Q2: Revenue collection Report and system generated receipts
Q3: Revenue collection Report and system generated receipts
Q4: Revenue collection Report and system generated receipts</t>
  </si>
  <si>
    <t xml:space="preserve">Audit Action Plan was developed and approved by council on the 25th January 2024
90% of 2021/2022 and 60% for 2022/2023 Auditor General findings reduced. </t>
  </si>
  <si>
    <t>2023/2024  Strategic and fraud risk register developed and 2023/2024 Corporate services operational risk register developed and 80% of 2022/2023 mitigated risks by June 2023</t>
  </si>
  <si>
    <t>Q1: Risk management Report and risk register
Q2: Risk management Report and risk register
Q3: Risk management Report and risk register
Q4: Risk management Report and risk register
2024/2025 strategic, fraud and Corporate services  operational risk registers</t>
  </si>
  <si>
    <t>2024/2025  Strategic and fraud risk register developed and
2024/2025  operational risk register developed
 94% of 2023/2024 risk mitigated</t>
  </si>
  <si>
    <t>Performance  of Service Providers (Telkom, Vodacom, Ekazenande Trading x2, ICT Choice, KC &amp; SC Son Trading X2,  TL Luzipho Attornerys was monitored in line with contract register as per set deliverables.</t>
  </si>
  <si>
    <r>
      <rPr>
        <b/>
        <sz val="11"/>
        <rFont val="Arial"/>
        <family val="2"/>
      </rPr>
      <t xml:space="preserve">Q1 </t>
    </r>
    <r>
      <rPr>
        <sz val="11"/>
        <rFont val="Arial"/>
        <family val="2"/>
      </rPr>
      <t xml:space="preserve">: During the first qurter 2022-2023 financial year the cleaning services in the urban area were conducted as per the cleaning schedule, and they include the following: street sweeping, waste collection, spot checks and transportation of collected waste to the landfill site. Refuse skips were collected  weekly. Recycling initiative is being conducted by Zibambe Ziqine coperative at landfill site and  18.2 recyclable tons of waste have been sold to Buhlebekhwezi as the distributor.
 The cleaning services were conducted as per the cleaning schedule, and they included activities such as spot checks, clearance of illegal dumping hot spot areas in six identified villages rural villages through litter picking, collection and waste disposal to the landfill site. Requisition of 02 waste cages has been fowarded to SCM and awaiting for appointment of a suitable service provider.
</t>
    </r>
    <r>
      <rPr>
        <b/>
        <sz val="11"/>
        <rFont val="Arial"/>
        <family val="2"/>
      </rPr>
      <t>Q2:</t>
    </r>
    <r>
      <rPr>
        <sz val="11"/>
        <rFont val="Arial"/>
        <family val="2"/>
      </rPr>
      <t xml:space="preserve"> During the second qurter 2022-2023 financial year the cleaning services in the urban area were conducted as per the cleaning schedule, and they include the following: street sweeping, waste collection, spot checks and transportation of collected waste to the landfill site. Refuse skips were collected  weekly. Recycling initiative is being conducted by Zibambe Ziqine coperative at landfill site and  20.6 tons of waste has been recyled and sold to Buhlebekhwezi as the distributor. 11 receptecles  (wheelibins) has been procured.
The cleaning services were conducted as per the cleaning schedule, and they included activities such as spot checks, clearance of illegal dumping hot spot areas in six identified villages rural villages through litter picking, collection and waste disposal to the landfill site. Requisition of 02 waste cages has been fowarded to SCM and awaiting for appointment of a suitable service provider.
</t>
    </r>
    <r>
      <rPr>
        <b/>
        <sz val="11"/>
        <rFont val="Arial"/>
        <family val="2"/>
      </rPr>
      <t xml:space="preserve">Q3: </t>
    </r>
    <r>
      <rPr>
        <sz val="11"/>
        <rFont val="Arial"/>
        <family val="2"/>
      </rPr>
      <t xml:space="preserve">In the third quarter 2022/203, the cleaning services were conducted in the urban area and rural villages as per the cleaning schedule, and these services include the following: street sweeping, waste collection, spot checks and transportation of collected waste to the landfill site. Refuse skips were collected  weekly. 20 receptacles (plastic bins)  have been procured. 
</t>
    </r>
    <r>
      <rPr>
        <b/>
        <sz val="11"/>
        <rFont val="Arial"/>
        <family val="2"/>
      </rPr>
      <t xml:space="preserve">Q4: </t>
    </r>
    <r>
      <rPr>
        <sz val="11"/>
        <rFont val="Arial"/>
        <family val="2"/>
      </rPr>
      <t>In the fourth quarter 2022/203, the cleaning services were conducted in the urban area and rural villages as per the cleaning schedule, and these services include the following: street sweeping, waste collection, spot checks and transportation of collected waste to the landfill site. Refuse skips were collected  weekly.</t>
    </r>
  </si>
  <si>
    <r>
      <rPr>
        <b/>
        <sz val="11"/>
        <rFont val="Arial"/>
        <family val="2"/>
      </rPr>
      <t>Q1</t>
    </r>
    <r>
      <rPr>
        <sz val="11"/>
        <rFont val="Arial"/>
        <family val="2"/>
      </rPr>
      <t xml:space="preserve"> : During the first quarter of 2022-23 financial year, waste data recording has been done and 197.5 tons of disposed waste was reported to SAWIS. 18.2 tons of waste has been recyled and sold to Buhlebekhwezi as the distributor.
</t>
    </r>
    <r>
      <rPr>
        <b/>
        <sz val="11"/>
        <rFont val="Arial"/>
        <family val="2"/>
      </rPr>
      <t>Q2</t>
    </r>
    <r>
      <rPr>
        <sz val="11"/>
        <rFont val="Arial"/>
        <family val="2"/>
      </rPr>
      <t xml:space="preserve"> : During the second quarter of 2022-23 financial year, waste data has been recorded and 272.9 tons of disposed waste were reported to SAWIS. 20.6 tons of  waste have been recyled and sold to Buhlebekhwezi as the distributor. The service provider for maintainance and cleaning of Landfill Site has been appointed.
</t>
    </r>
    <r>
      <rPr>
        <b/>
        <sz val="11"/>
        <rFont val="Arial"/>
        <family val="2"/>
      </rPr>
      <t xml:space="preserve">Q3: </t>
    </r>
    <r>
      <rPr>
        <sz val="11"/>
        <rFont val="Arial"/>
        <family val="2"/>
      </rPr>
      <t xml:space="preserve">During the third quarter of 2022/2023, waste data recording has been conducted and 235.5 tons of disposed waste recorded  and reported to SAWIS. 2.3 tons of  recyclable waste were recycled by Zibambe Ziqine Corporative. 
</t>
    </r>
    <r>
      <rPr>
        <b/>
        <sz val="11"/>
        <rFont val="Arial"/>
        <family val="2"/>
      </rPr>
      <t>Q4:</t>
    </r>
    <r>
      <rPr>
        <sz val="11"/>
        <rFont val="Arial"/>
        <family val="2"/>
      </rPr>
      <t xml:space="preserve"> uring the third quarter of 2022/2023, waste data recording has been conducted and 203.3 tons of disposed waste recorded  and reported to SAWIS. 21.1 tons of  recyclable waste were recycled by Zibambe Ziqine Corporative.</t>
    </r>
  </si>
  <si>
    <r>
      <rPr>
        <b/>
        <sz val="11"/>
        <rFont val="Arial"/>
        <family val="2"/>
      </rPr>
      <t>Q1</t>
    </r>
    <r>
      <rPr>
        <sz val="11"/>
        <rFont val="Arial"/>
        <family val="2"/>
      </rPr>
      <t xml:space="preserve">: Arbor week has been conducted on the 13th  of September 2022 where by planting of trees and flowers was done at the following municipal sites: HQ, MPCC and landfill site.
</t>
    </r>
    <r>
      <rPr>
        <b/>
        <sz val="11"/>
        <rFont val="Arial"/>
        <family val="2"/>
      </rPr>
      <t>Q2</t>
    </r>
    <r>
      <rPr>
        <sz val="11"/>
        <rFont val="Arial"/>
        <family val="2"/>
      </rPr>
      <t xml:space="preserve">: Removal of allien plants project had been conducted at ward 06 ( Ndakeni village) during the second quarter using the EPWP personnel.
 Environmental Education Programme - Marine Week was conducted on the 25th  of October  2022 at both Dumezweni  and Dumsi Senior Secondary Schools. 
Q3:Environmental awareness program  has been conducted on the 26 and 31 January 2023 in Ntabankulu CBD ward 10
</t>
    </r>
    <r>
      <rPr>
        <b/>
        <sz val="11"/>
        <rFont val="Arial"/>
        <family val="2"/>
      </rPr>
      <t>Q4:</t>
    </r>
    <r>
      <rPr>
        <sz val="11"/>
        <rFont val="Arial"/>
        <family val="2"/>
      </rPr>
      <t>:Environmental awareness program  has been conducted on the 26 April 2023 in Ntabankulu CBD ward 10</t>
    </r>
  </si>
  <si>
    <r>
      <t xml:space="preserve">Q1: During the first quarter of 2022-2023 financial year, grass cutting services were conducted as per the work schedule in all municipal sites, streets, smal gardens and public walkways.  
Q2:  During the second quarter of 2022-2023 financial year, grass cutting  services and planting of tree and flowers in the main street, HQ and MPCC were conducted as per the work schedule in all municipal sites, streets, smal gardens and public walkways. 
</t>
    </r>
    <r>
      <rPr>
        <b/>
        <sz val="11"/>
        <rFont val="Arial"/>
        <family val="2"/>
      </rPr>
      <t xml:space="preserve">Q3: </t>
    </r>
    <r>
      <rPr>
        <sz val="11"/>
        <rFont val="Arial"/>
        <family val="2"/>
      </rPr>
      <t xml:space="preserve">In the third quarter of 2022/2023, grass cutting services were conducted as per the work schedule in all municipal sites, internal streets, small gardens and public walkways. 
Q4: In the fourth quarter of 2022/2023, grass cutting services were conducted as per the work schedule in all municipal sites, internal streets, small gardens and public walkways. </t>
    </r>
  </si>
  <si>
    <r>
      <t xml:space="preserve">Q1: For first quarter, 288   stray animals  were impounded  (139  cattle, 09 donkeys,46 goats, 94 sheep ). The total amount generated at pound upon release of impounded animals was </t>
    </r>
    <r>
      <rPr>
        <b/>
        <sz val="11"/>
        <rFont val="Arial"/>
        <family val="2"/>
      </rPr>
      <t>R31 350.00.</t>
    </r>
    <r>
      <rPr>
        <sz val="11"/>
        <rFont val="Arial"/>
        <family val="2"/>
      </rPr>
      <t xml:space="preserve">
Q2: For second quarter, 426  stray animals  were impounded  (304 cattle, 40 donkeys,24 goats, 36 sheep, 22 horses ). The total amount generated at pound upon release of impounded animals was </t>
    </r>
    <r>
      <rPr>
        <b/>
        <sz val="11"/>
        <rFont val="Arial"/>
        <family val="2"/>
      </rPr>
      <t>R25 920.00</t>
    </r>
    <r>
      <rPr>
        <sz val="11"/>
        <rFont val="Arial"/>
        <family val="2"/>
      </rPr>
      <t xml:space="preserve">
Q3:For the third quarter 2022/2023, there were 330 stray animals  impounded  ( cattle 274, 14 goats,8 horses, sheep 31, donkeys 03). The total amount generated at pound upon release of impounded animals was </t>
    </r>
    <r>
      <rPr>
        <b/>
        <sz val="11"/>
        <rFont val="Arial"/>
        <family val="2"/>
      </rPr>
      <t>R38 720.00</t>
    </r>
    <r>
      <rPr>
        <sz val="11"/>
        <rFont val="Arial"/>
        <family val="2"/>
      </rPr>
      <t xml:space="preserve">
Q4:For the fourth quarter 2022/2023, there were 405 stray animals  impounded  ( cattle 236, 30 goats,70 horses, sheep 58, donkeys 11). The total amount generated at pound upon release of impounded animals was </t>
    </r>
    <r>
      <rPr>
        <b/>
        <sz val="11"/>
        <rFont val="Arial"/>
        <family val="2"/>
      </rPr>
      <t xml:space="preserve">R49  900.00.
</t>
    </r>
    <r>
      <rPr>
        <sz val="11"/>
        <rFont val="Arial"/>
        <family val="2"/>
      </rPr>
      <t xml:space="preserve">
The total revenue generated at Pound for 2022-2023 amounted to </t>
    </r>
    <r>
      <rPr>
        <b/>
        <sz val="11"/>
        <rFont val="Arial"/>
        <family val="2"/>
      </rPr>
      <t xml:space="preserve">R145 890. </t>
    </r>
    <r>
      <rPr>
        <sz val="11"/>
        <rFont val="Arial"/>
        <family val="2"/>
      </rPr>
      <t xml:space="preserve"> The total number of stray animals impounded is 1449 which is 168%.</t>
    </r>
  </si>
  <si>
    <r>
      <t xml:space="preserve">Q1: The municipality implemented </t>
    </r>
    <r>
      <rPr>
        <b/>
        <sz val="11"/>
        <rFont val="Arial"/>
        <family val="2"/>
      </rPr>
      <t>16</t>
    </r>
    <r>
      <rPr>
        <sz val="11"/>
        <rFont val="Arial"/>
        <family val="2"/>
      </rPr>
      <t xml:space="preserve"> EPWP projects. The projects were reported to  the National EPWP Reporting System. There were eleven (</t>
    </r>
    <r>
      <rPr>
        <b/>
        <sz val="11"/>
        <rFont val="Arial"/>
        <family val="2"/>
      </rPr>
      <t>11)</t>
    </r>
    <r>
      <rPr>
        <sz val="11"/>
        <rFont val="Arial"/>
        <family val="2"/>
      </rPr>
      <t xml:space="preserve"> projects funded from the DORA Integrated Grant, and  two (</t>
    </r>
    <r>
      <rPr>
        <b/>
        <sz val="11"/>
        <rFont val="Arial"/>
        <family val="2"/>
      </rPr>
      <t>02</t>
    </r>
    <r>
      <rPr>
        <sz val="11"/>
        <rFont val="Arial"/>
        <family val="2"/>
      </rPr>
      <t xml:space="preserve">) projects were funded by the municipality through Equitable Share, 1 project funded by DSRAC Grant, 1 project funded by DEFF and 1 project funded  by DEDEAT. The above 13 EPWP projects created </t>
    </r>
    <r>
      <rPr>
        <b/>
        <sz val="11"/>
        <rFont val="Arial"/>
        <family val="2"/>
      </rPr>
      <t>556</t>
    </r>
    <r>
      <rPr>
        <sz val="11"/>
        <rFont val="Arial"/>
        <family val="2"/>
      </rPr>
      <t xml:space="preserve"> work opportunities.   The MIG  projects created </t>
    </r>
    <r>
      <rPr>
        <b/>
        <sz val="11"/>
        <rFont val="Arial"/>
        <family val="2"/>
      </rPr>
      <t>99</t>
    </r>
    <r>
      <rPr>
        <sz val="11"/>
        <rFont val="Arial"/>
        <family val="2"/>
      </rPr>
      <t xml:space="preserve"> work .  </t>
    </r>
  </si>
  <si>
    <r>
      <t xml:space="preserve">Q1: For first quarter : 130 driving licence renewals, 173 PrDP applications and 93 learners' licence applications were processed during the first quarter. 
Q2: For second quarter : 131 driving licence renewals, 218 PrDP applications and 71 learners' licence applications were processed during the second quarter
</t>
    </r>
    <r>
      <rPr>
        <b/>
        <sz val="11"/>
        <rFont val="Arial"/>
        <family val="2"/>
      </rPr>
      <t>Q3</t>
    </r>
    <r>
      <rPr>
        <sz val="11"/>
        <rFont val="Arial"/>
        <family val="2"/>
      </rPr>
      <t xml:space="preserve">: For the third quarter of 2022/203;  180 driving licence renewals, 188 PrDP applications and 135 learners' licence applications were processed.
</t>
    </r>
    <r>
      <rPr>
        <b/>
        <sz val="11"/>
        <rFont val="Arial"/>
        <family val="2"/>
      </rPr>
      <t>Q4</t>
    </r>
    <r>
      <rPr>
        <sz val="11"/>
        <rFont val="Arial"/>
        <family val="2"/>
      </rPr>
      <t xml:space="preserve">:  For the fourth quarter of 2022/203;  200 driving licence renewals, 144 PrDP applications and 81 learners' licence applications were processed.
</t>
    </r>
  </si>
  <si>
    <r>
      <t xml:space="preserve">The total revenue generated in the first quarter at DLTC  amounted to </t>
    </r>
    <r>
      <rPr>
        <b/>
        <sz val="11"/>
        <rFont val="Arial"/>
        <family val="2"/>
      </rPr>
      <t>R149 449.00</t>
    </r>
    <r>
      <rPr>
        <sz val="11"/>
        <rFont val="Arial"/>
        <family val="2"/>
      </rPr>
      <t xml:space="preserve">.  For the  second quarter, the DLTC &amp; Law Enforcement generated an amount of </t>
    </r>
    <r>
      <rPr>
        <b/>
        <sz val="11"/>
        <rFont val="Arial"/>
        <family val="2"/>
      </rPr>
      <t>R154 384</t>
    </r>
    <r>
      <rPr>
        <sz val="11"/>
        <rFont val="Arial"/>
        <family val="2"/>
      </rPr>
      <t xml:space="preserve">, 
 The total amount generated for the second quarter amounted to </t>
    </r>
    <r>
      <rPr>
        <b/>
        <sz val="11"/>
        <rFont val="Arial"/>
        <family val="2"/>
      </rPr>
      <t>R303 833.00</t>
    </r>
    <r>
      <rPr>
        <sz val="11"/>
        <rFont val="Arial"/>
        <family val="2"/>
      </rPr>
      <t xml:space="preserve"> ( accumulatevely).
The total revenue generated at traffifc during third quarter 2023 amounted to </t>
    </r>
    <r>
      <rPr>
        <b/>
        <sz val="11"/>
        <rFont val="Arial"/>
        <family val="2"/>
      </rPr>
      <t>R509 567.00</t>
    </r>
    <r>
      <rPr>
        <sz val="11"/>
        <rFont val="Arial"/>
        <family val="2"/>
      </rPr>
      <t xml:space="preserve"> (accumulatevely)
The total revenue generated at traffifc during fourth quarter 2023 amounted to</t>
    </r>
    <r>
      <rPr>
        <b/>
        <sz val="11"/>
        <rFont val="Arial"/>
        <family val="2"/>
      </rPr>
      <t xml:space="preserve"> R674 173.00</t>
    </r>
    <r>
      <rPr>
        <sz val="11"/>
        <rFont val="Arial"/>
        <family val="2"/>
      </rPr>
      <t xml:space="preserve"> (accumulatevely)</t>
    </r>
  </si>
  <si>
    <r>
      <rPr>
        <b/>
        <sz val="11"/>
        <rFont val="Arial"/>
        <family val="2"/>
      </rPr>
      <t>Q1:</t>
    </r>
    <r>
      <rPr>
        <sz val="11"/>
        <rFont val="Arial"/>
        <family val="2"/>
      </rPr>
      <t xml:space="preserve"> The Law Enforcement Unit enforced the following municipal by- laws:
1. Sale of Food By-law: 28 shops were ispected by Law Enforcement Officers and Environmemtal Health Practitioners (EHPs) for compliance with the by-law. 
2. Business Licence Inspections : Awerness on compliance with business licensing was conducted on the 18-22 july 2022. There were shops found flouting municipal by law and they were fined.
3. Street Trading By-law:  street traders that were found illegally trading were fined as per the fine list. 
4. Pound By-law: 92 stray animals were inpounded during the first quarter. 
</t>
    </r>
    <r>
      <rPr>
        <b/>
        <sz val="11"/>
        <rFont val="Arial"/>
        <family val="2"/>
      </rPr>
      <t>Q2:</t>
    </r>
    <r>
      <rPr>
        <sz val="11"/>
        <rFont val="Arial"/>
        <family val="2"/>
      </rPr>
      <t xml:space="preserve"> The Law Enforcement Unit enforced the following municipal by- laws:
1. Sale of Food By-law: 15 shops were ispected by Law Enforcement Officers and Environmemtal Health Practitioners (EHPs) for compliance with the by-law. 
2. Business Licence Inspections : Awerness on compliance with business licensing was conducted on the 24-26 October 2022. There were shops found flouting municipal by law and they were fined.
3. Street Trading By-law:  street traders that were found illegally trading were fined as per the fine list. 
4. Pound By-law: 101 stray animals were inpounded during the second quarter.
</t>
    </r>
    <r>
      <rPr>
        <b/>
        <sz val="11"/>
        <rFont val="Arial"/>
        <family val="2"/>
      </rPr>
      <t>Q3</t>
    </r>
    <r>
      <rPr>
        <sz val="11"/>
        <rFont val="Arial"/>
        <family val="2"/>
      </rPr>
      <t xml:space="preserve">:The Law Enforcement Unit enforced the following municipal by- laws:
1. Street Trading By-law:  street traders that were found illegally trading were fined as per the fine list. 
2. Pound By-law: 101 stray animals were inpounded during the third quarter.
</t>
    </r>
    <r>
      <rPr>
        <b/>
        <sz val="11"/>
        <rFont val="Arial"/>
        <family val="2"/>
      </rPr>
      <t>Q4</t>
    </r>
    <r>
      <rPr>
        <sz val="11"/>
        <rFont val="Arial"/>
        <family val="2"/>
      </rPr>
      <t xml:space="preserve">:The Law Enforcement Unit enforced the following municipal by- laws:
1. Sale of Food By-law: 6 shops were ispected by Law Enforcement Officers and Environmemtal Health Practitioners (EHPs) for compliance with the by-law, furthermore these shops were fine </t>
    </r>
    <r>
      <rPr>
        <b/>
        <sz val="11"/>
        <rFont val="Arial"/>
        <family val="2"/>
      </rPr>
      <t>R1500.00</t>
    </r>
    <r>
      <rPr>
        <sz val="11"/>
        <rFont val="Arial"/>
        <family val="2"/>
      </rPr>
      <t xml:space="preserve"> each. 
2. Pound By-law: 02 stray animals were inpounded during the fourth quarter.</t>
    </r>
  </si>
  <si>
    <r>
      <t xml:space="preserve">Audit action plan has been develpoed and submited to internal audit. </t>
    </r>
    <r>
      <rPr>
        <b/>
        <sz val="11"/>
        <rFont val="Arial"/>
        <family val="2"/>
      </rPr>
      <t>80%</t>
    </r>
    <r>
      <rPr>
        <sz val="11"/>
        <rFont val="Arial"/>
        <family val="2"/>
      </rPr>
      <t xml:space="preserve"> of 2020/21 and </t>
    </r>
    <r>
      <rPr>
        <b/>
        <sz val="11"/>
        <rFont val="Arial"/>
        <family val="2"/>
      </rPr>
      <t>50%</t>
    </r>
    <r>
      <rPr>
        <sz val="11"/>
        <rFont val="Arial"/>
        <family val="2"/>
      </rPr>
      <t xml:space="preserve"> of 2021/2022 Audit findings were  reduced.</t>
    </r>
  </si>
  <si>
    <r>
      <t xml:space="preserve">The 2022/2023 Operational Risk Register was developed and implemented. There were 35 risks planned to be mitigated, and 19 risks were mitigated at </t>
    </r>
    <r>
      <rPr>
        <b/>
        <sz val="11"/>
        <rFont val="Arial"/>
        <family val="2"/>
      </rPr>
      <t>82%.</t>
    </r>
  </si>
  <si>
    <t>Community consultation was conducted at Ndikhoyo PTY(LTD) on the 11 July 2003 and Tabs New Creation at Ndlantaka in ward 15 on 07 July 2023 , Consultation report, Concept document and Terms of Reference was developed and signed by both parties.  Procurement of service provider for fencing material and fencing at Ndikhoyo PTY(LTD) Ward 17(Mkhomanzi) was done and the service provider was appointed 29 September 2023 to supply,deliver and fencing , the fencing was completed on the 24 October 2023.
Procurement of service provider to supply material and fencing at Tabs New Creation was done and the service provider was appointed on the 30th October 2023, fencing was completed and handingover to project beneficiaries.
Facilitate Procurement of service provider to supply and deliver garden tools at Ndikhoyo PTY (LTD) ward 17 and Tabs New Creation  (ward15) was procured and  the service provider appointed and  delivered garden tools to the sites  as per specification.</t>
  </si>
  <si>
    <t>Training of ten support groups  from ward 01 to 10  has been conducted on the 21 September 2023 in partnership with the Dept of Health and Alfred Nzo District Municipality.The purpose of the training was to revive and empower  support groups on their roles and responsibilities in communities and also to learn about strategies to reduce the number of defaulters at a ward level. 
World Aids Day conducted on the 08th December 2023 in partnership with the Dept of Health to unite in the fight against HIV &amp; AIDS and show support for people living with HIV.
Training of nine  support groups facilitated on the 08th February 2024 in partnership with Dept of Health . The puprpose of training was to provide individuals  living with knowlwdge , skills and emotional support  they need to effectively  manage their overall well-being .
Monitoring to HIV &amp; AIDS projects facilitated on the 22 April  2024 ( Ward 03),23 April 2024 ( ward 13) and on the 24 April 2024 in ward 18. For the month of May monitoring was done on the following dates : 21 May 2024 ( ward 13 , 22 May 2024  (ward 03)   and 24 May 2024. In June Monitoring was conducted on the 11th of June 2024 ( Mnceba ward 13,12 June 2024 in Silindini ( ward 03) and on the 13 June 2024 in village ( Ward 18)   to monitor the effectiveness of the project and capture challenges encountered by the project.</t>
  </si>
  <si>
    <t>Xesibe Traditional Council was consulted on the 17 August 2023 , Amanci Traditional Council  consulted on the 02 August 2023,  Lwandlolubomvu Traditional Council  consulted on the 14 August 2023, Intlenzi Traditional  was consulted on the 13 of September 2023 and Amacwerha Traditional Council was consulted on 06th September 2023. The purpose of the consultations was to source support plans from the above-mentioned traditional councils. 
Delivered on the 27 October 2023 at Amacwerha Traditional Council. Office equipment delivered on the  14 November 2023 to Nltenzi Traditional Council.Delivery of groceries was done at  Lwandl' olubomvu on the 08 September 2023
The traditional councils were monitored as per their support plans are as follows: 11 March 2024 Magombeni and Lwandlolubomvu tradtional council were monitored as per their support plans, 12 March 2024 Amacwerha, Ntlenzi and Xesibe were monitored as per their support plans. 
All five traditional councils have been monitored according to the following dates on the 25 June 2024 Ntlenzi, Xesibe and Amanci traditional councils were monitored, Amacwera  and Lwandlolubomvu were monitored on the 24 June 2024.</t>
  </si>
  <si>
    <t xml:space="preserve">1. Ikhwezi publisher ,published completion of traffic department story. 2.The Pondoland times published Service delivery highlights on the 08th of September 2023.3 IZWI LE AFRIKA published pondo festival story on the 08th of September 2023. 4. Mayoral live radio interviews on Alfed Nzo community radio on service delivery report on the 08th August 203 and 5. Mayoral live interviews on the 15th September 2023 about service dlivery highlights. 
Memo request was done on the 26 October 2023Hon.Mayor addressing the ward councillors and ward committees, it was published on the 17th of November, Handing over of the new traffic department, published on the 24th of November 2023
Five media release publications were issued on different local newspapers : 16 February 2024 Lwandlolubomvu MPCC was handed over by Hon.P.T.Sobuthongo from NLM and MEC Lusithi from department of Human settlements, 16 February 2024 Minister of transport Xolile Nqatha and Hon.Mayor.P.T. Sobuthongo from NLM during the awarding of a contractor to complete the long waited tar road from Shinta to Sipetu hospital, Handingover of a contractor for constructions of RDP houses in ward 08 on the 06 March 2024, Handingover of a contractor for construction of RDP houses in ward 09 on 06 Mach 2024, Site vist to Emfundisweni village during the Welisizwe bridges on the 26 February 2024 and Ntsingane bridge was visited on the 27 February 2024. 
The handingover of a contractor for construction of T19 road from Phuthi to Ntabankulu was published on Pondo news and local radio station on the 23 May 2024, Live interview with the Minister Stella Ndabani form Small Business Enterprises by community radio, Hon Mayor cllr.P.T.Sobuthongo and MEC Nqatha from cogta during engagement ward 18 residents were published by local newspaper, Live interview on SOMA by Alfred Nzo Community radio on the 12 June 2024 </t>
  </si>
  <si>
    <t xml:space="preserve">Seven  building plans for erven 98,113,330,654,126, Bonxa cellphone tower and 62 were submitted, two referrals for erven 98,113  and four approvals for erven 62,330,126 and Bonxa cellphone tower were issued in the first quarter.
Four building plans for erven 2138,310,709 and 25 were submitted, three referral for erf 2138, 709, 25 and two approvals for erven 654 and 310 were issued in the second quarter
Two building plans for erven 709 and 1132 were submitted and one approval for erf 709 was issued
Six building plans for erven 334,595, 146, Mbangweni farm tower (erf 129),Isilindini farm tower( erf 158) and Ngozi farm tower (erf 166) were submitted. Three building plans for erven 1132,334 and 595 were approved, Three Referals for Mbangweni farm tower (erf 129), Isilindini farm tower (erf 158)and Ngozi farm tower (erf 166) were issued
</t>
  </si>
  <si>
    <r>
      <rPr>
        <b/>
        <sz val="11"/>
        <rFont val="Arial"/>
        <family val="2"/>
      </rPr>
      <t>Q1:</t>
    </r>
    <r>
      <rPr>
        <sz val="11"/>
        <rFont val="Arial"/>
        <family val="2"/>
      </rPr>
      <t xml:space="preserve">The cleaning services in the urban area were conducted as per the cleaning schedule, and they include the following: street sweeping, waste collection, spot checks and transportation of collected waste to the landfill site. Waste collection has been extended to seven unserviced villages: Isilindini (ward 03),  Ndakeni (ward 06),  Yandlala (Ward 10), Bonxa ( ward 12),  Bakuba, upper Ndlantaka (ward 15) and  Mfundisweni (ward 19) by collecting, transporting, disposing to the Ntabankulu landfill site.
</t>
    </r>
    <r>
      <rPr>
        <b/>
        <sz val="11"/>
        <rFont val="Arial"/>
        <family val="2"/>
      </rPr>
      <t>Q2</t>
    </r>
    <r>
      <rPr>
        <sz val="11"/>
        <rFont val="Arial"/>
        <family val="2"/>
      </rPr>
      <t xml:space="preserve">: The cleaning services in the urban area were conducted as per the cleaning schedule, and they include the following: street sweeping, waste collection, spot checks and transportation of collected waste to the landfill site. Waste collection has been extended to seven unserviced villages: Isilindini (ward 03),  Ndakeni (ward 06),  Yandlala (Ward 10), Bonxa ( ward 12),  Bakuba, upper Ndlantaka (ward 15) and  Mfundisweni (ward 19) by collecting, transporting, disposing to the Ntabankulu landfill site. transporting, disposing to the Ntabankulu landfill site.
</t>
    </r>
    <r>
      <rPr>
        <b/>
        <sz val="11"/>
        <rFont val="Arial"/>
        <family val="2"/>
      </rPr>
      <t>Q3</t>
    </r>
    <r>
      <rPr>
        <sz val="11"/>
        <rFont val="Arial"/>
        <family val="2"/>
      </rPr>
      <t xml:space="preserve">: The cleaning services in the urban area were conducted as per the cleaning schedule, and they include the following: street sweeping, waste collection, spot checks and transportation of collected waste to the landfill site. Refuse skips were collected  weekly. Waste collection have been extended to six unserviced ward: (ward 03 Isilindini, ward 06 Ndakeni, Ward 10 Yandlala, ward 12 Bonxa, ward 15 Bakuba, upper Ndlantaka and ward 19 Mfundisweni) by collecting, transporting, disposing to the Ntabankulu landfill site. 
</t>
    </r>
    <r>
      <rPr>
        <b/>
        <sz val="11"/>
        <rFont val="Arial"/>
        <family val="2"/>
      </rPr>
      <t>Q4:</t>
    </r>
    <r>
      <rPr>
        <sz val="11"/>
        <rFont val="Arial"/>
        <family val="2"/>
      </rPr>
      <t xml:space="preserve">The cleaning services in the urban area were conducted as per the cleaning schedule, and they include the following: street sweeping, waste collection, spot checks and transportation of collected waste to the landfill site. Refuse skips were collected  weekly. Waste collection have been extended to six unserviced ward: (ward 03 Isilindini, ward 06 Ndakeni, Ward 10 Yandlala, ward 12 Bonxa, ward 15 Bakuba, upper Ndlantaka and ward 19 Mfundisweni) by collecting, transporting, disposing to the Ntabankulu landfill site. </t>
    </r>
    <r>
      <rPr>
        <b/>
        <sz val="11"/>
        <rFont val="Arial"/>
        <family val="2"/>
      </rPr>
      <t xml:space="preserve">
</t>
    </r>
  </si>
  <si>
    <r>
      <rPr>
        <b/>
        <sz val="11"/>
        <rFont val="Arial"/>
        <family val="2"/>
      </rPr>
      <t>Q1:</t>
    </r>
    <r>
      <rPr>
        <sz val="11"/>
        <rFont val="Arial"/>
        <family val="2"/>
      </rPr>
      <t xml:space="preserve"> The community hall management committees were established in all 16 wards.
</t>
    </r>
    <r>
      <rPr>
        <b/>
        <sz val="11"/>
        <rFont val="Arial"/>
        <family val="2"/>
      </rPr>
      <t>Q2:</t>
    </r>
    <r>
      <rPr>
        <sz val="11"/>
        <rFont val="Arial"/>
        <family val="2"/>
      </rPr>
      <t xml:space="preserve"> Monitoring of community halls, as punlic ammenities was conducted at 08 community halls on the following dates:17, 18, 19 and 30 October 2023. 
For delivery note as the POE, the POE was wrongly cuptured becuase to undertake monitoring of cleaniness of the community halls does not require anything to be supplied and delivered.  
</t>
    </r>
    <r>
      <rPr>
        <b/>
        <sz val="11"/>
        <rFont val="Arial"/>
        <family val="2"/>
      </rPr>
      <t>Q3</t>
    </r>
    <r>
      <rPr>
        <sz val="11"/>
        <rFont val="Arial"/>
        <family val="2"/>
      </rPr>
      <t xml:space="preserve">:Nine community halls were planned to establish the Commitees .Eight hall committees were established and the nineth community hall(Zola)  has been distroyed by fire on the 15th March 2024 
</t>
    </r>
    <r>
      <rPr>
        <b/>
        <sz val="11"/>
        <rFont val="Arial"/>
        <family val="2"/>
      </rPr>
      <t xml:space="preserve">Q4: </t>
    </r>
    <r>
      <rPr>
        <sz val="11"/>
        <rFont val="Arial"/>
        <family val="2"/>
      </rPr>
      <t xml:space="preserve">No target </t>
    </r>
  </si>
  <si>
    <r>
      <rPr>
        <b/>
        <sz val="11"/>
        <rFont val="Arial"/>
        <family val="2"/>
      </rPr>
      <t xml:space="preserve">Q1: </t>
    </r>
    <r>
      <rPr>
        <sz val="11"/>
        <rFont val="Arial"/>
        <family val="2"/>
      </rPr>
      <t xml:space="preserve">Grass cutting and landscaping were conducted at the grave site. The municipality sold four double graves and one single grave with a total amount of </t>
    </r>
    <r>
      <rPr>
        <b/>
        <sz val="11"/>
        <rFont val="Arial"/>
        <family val="2"/>
      </rPr>
      <t>R3 650.00.</t>
    </r>
    <r>
      <rPr>
        <sz val="11"/>
        <rFont val="Arial"/>
        <family val="2"/>
      </rPr>
      <t xml:space="preserve">
</t>
    </r>
    <r>
      <rPr>
        <b/>
        <sz val="11"/>
        <rFont val="Arial"/>
        <family val="2"/>
      </rPr>
      <t>Q2:</t>
    </r>
    <r>
      <rPr>
        <sz val="11"/>
        <rFont val="Arial"/>
        <family val="2"/>
      </rPr>
      <t xml:space="preserve"> Grass cutting and landscaping were conducted at the grave site. The municipality  sold five double graves with a total amount of </t>
    </r>
    <r>
      <rPr>
        <b/>
        <sz val="11"/>
        <rFont val="Arial"/>
        <family val="2"/>
      </rPr>
      <t xml:space="preserve">R4 000.00 </t>
    </r>
    <r>
      <rPr>
        <sz val="11"/>
        <rFont val="Arial"/>
        <family val="2"/>
      </rPr>
      <t xml:space="preserve">
</t>
    </r>
    <r>
      <rPr>
        <b/>
        <sz val="11"/>
        <rFont val="Arial"/>
        <family val="2"/>
      </rPr>
      <t xml:space="preserve"> Q3</t>
    </r>
    <r>
      <rPr>
        <sz val="11"/>
        <rFont val="Arial"/>
        <family val="2"/>
      </rPr>
      <t xml:space="preserve">: The cleaning services were conducted at the grave site, and the municipality sold three double graves and one single graves with a total amount of </t>
    </r>
    <r>
      <rPr>
        <b/>
        <sz val="11"/>
        <rFont val="Arial"/>
        <family val="2"/>
      </rPr>
      <t>R3 300</t>
    </r>
    <r>
      <rPr>
        <sz val="11"/>
        <rFont val="Arial"/>
        <family val="2"/>
      </rPr>
      <t xml:space="preserve">.
</t>
    </r>
    <r>
      <rPr>
        <b/>
        <sz val="11"/>
        <rFont val="Arial"/>
        <family val="2"/>
      </rPr>
      <t>Q4:</t>
    </r>
    <r>
      <rPr>
        <sz val="11"/>
        <rFont val="Arial"/>
        <family val="2"/>
      </rPr>
      <t>The cleaning services were conducted at the grave site, and the municipality sold two double graves and one single grave with a total amount</t>
    </r>
    <r>
      <rPr>
        <b/>
        <sz val="11"/>
        <rFont val="Arial"/>
        <family val="2"/>
      </rPr>
      <t xml:space="preserve"> of R2 050,00.</t>
    </r>
  </si>
  <si>
    <r>
      <rPr>
        <b/>
        <sz val="11"/>
        <rFont val="Arial"/>
        <family val="2"/>
      </rPr>
      <t>Q1:</t>
    </r>
    <r>
      <rPr>
        <sz val="11"/>
        <rFont val="Arial"/>
        <family val="2"/>
      </rPr>
      <t xml:space="preserve"> One Integrated Law Enforcement progam has been conducted on 13 September 2023 during the First Quarter 2023. 
</t>
    </r>
    <r>
      <rPr>
        <b/>
        <sz val="11"/>
        <rFont val="Arial"/>
        <family val="2"/>
      </rPr>
      <t>Q2:</t>
    </r>
    <r>
      <rPr>
        <sz val="11"/>
        <rFont val="Arial"/>
        <family val="2"/>
      </rPr>
      <t xml:space="preserve"> One Integrated Law Enforcement progam was initially planned to sit on the 7 Decembe 2023, it was postponed due inclment weather conditions the program was postponed for the 29th December 2023.  the program was conducted on 29 December 2023 during the Second Quarter 2023.
</t>
    </r>
    <r>
      <rPr>
        <b/>
        <sz val="11"/>
        <rFont val="Arial"/>
        <family val="2"/>
      </rPr>
      <t>Q3</t>
    </r>
    <r>
      <rPr>
        <sz val="11"/>
        <rFont val="Arial"/>
        <family val="2"/>
      </rPr>
      <t xml:space="preserve">: Intergreated law enforcement program has been conducted on the 14 March 2024 at Dambeni Juction.
</t>
    </r>
    <r>
      <rPr>
        <b/>
        <sz val="11"/>
        <rFont val="Arial"/>
        <family val="2"/>
      </rPr>
      <t>Q4:</t>
    </r>
    <r>
      <rPr>
        <sz val="11"/>
        <rFont val="Arial"/>
        <family val="2"/>
      </rPr>
      <t>One Integrated Law Enforcement Program has been conducted during the fourth quarter 19 April 2024.</t>
    </r>
  </si>
  <si>
    <r>
      <rPr>
        <b/>
        <sz val="11"/>
        <rFont val="Arial"/>
        <family val="2"/>
      </rPr>
      <t>Q1:</t>
    </r>
    <r>
      <rPr>
        <sz val="11"/>
        <rFont val="Arial"/>
        <family val="2"/>
      </rPr>
      <t xml:space="preserve"> 50% of 2023/2024 risk has been mitigated 
</t>
    </r>
    <r>
      <rPr>
        <b/>
        <sz val="11"/>
        <rFont val="Arial"/>
        <family val="2"/>
      </rPr>
      <t xml:space="preserve">Q2: </t>
    </r>
    <r>
      <rPr>
        <sz val="11"/>
        <rFont val="Arial"/>
        <family val="2"/>
      </rPr>
      <t xml:space="preserve">60% of 2023/2024 risk has been mitigated
</t>
    </r>
    <r>
      <rPr>
        <b/>
        <sz val="11"/>
        <rFont val="Arial"/>
        <family val="2"/>
      </rPr>
      <t>Q3:</t>
    </r>
    <r>
      <rPr>
        <sz val="11"/>
        <rFont val="Arial"/>
        <family val="2"/>
      </rPr>
      <t xml:space="preserve"> 60% of 2023/2024 risk has been mitigated
</t>
    </r>
    <r>
      <rPr>
        <b/>
        <sz val="11"/>
        <rFont val="Arial"/>
        <family val="2"/>
      </rPr>
      <t>Q4:</t>
    </r>
    <r>
      <rPr>
        <sz val="11"/>
        <rFont val="Arial"/>
        <family val="2"/>
      </rPr>
      <t xml:space="preserve"> 83% of 2023/2024 risk has been mitigated
</t>
    </r>
  </si>
  <si>
    <r>
      <rPr>
        <b/>
        <sz val="11"/>
        <rFont val="Arial"/>
        <family val="2"/>
      </rPr>
      <t>Q1:</t>
    </r>
    <r>
      <rPr>
        <sz val="11"/>
        <rFont val="Arial"/>
        <family val="2"/>
      </rPr>
      <t xml:space="preserve"> 2023/2024 Performance agreements for managers and officers have been signed.
Individual Performance Evaluations for managers and officers for the fourth quarter of 2022/2023 were conducted on the 22 August 2023
</t>
    </r>
    <r>
      <rPr>
        <b/>
        <sz val="11"/>
        <rFont val="Arial"/>
        <family val="2"/>
      </rPr>
      <t>Q2:</t>
    </r>
    <r>
      <rPr>
        <sz val="11"/>
        <rFont val="Arial"/>
        <family val="2"/>
      </rPr>
      <t xml:space="preserve"> Individual Performance Evaluations for managers and officers for the first quarter 2023/2024 have been conducted on the 20 November 2023.
</t>
    </r>
    <r>
      <rPr>
        <b/>
        <sz val="11"/>
        <rFont val="Arial"/>
        <family val="2"/>
      </rPr>
      <t>Q3</t>
    </r>
    <r>
      <rPr>
        <sz val="11"/>
        <rFont val="Arial"/>
        <family val="2"/>
      </rPr>
      <t xml:space="preserve">: Performance evaluations for managers has been conducted on the 21 of February 2024, and for officers on the 19 March 2024
</t>
    </r>
    <r>
      <rPr>
        <b/>
        <sz val="11"/>
        <rFont val="Arial"/>
        <family val="2"/>
      </rPr>
      <t xml:space="preserve">Q4: </t>
    </r>
    <r>
      <rPr>
        <sz val="11"/>
        <rFont val="Arial"/>
        <family val="2"/>
      </rPr>
      <t>Performance evaluations for managers and officers for third quarter has been conducted on the 21 of May 2024.</t>
    </r>
  </si>
  <si>
    <r>
      <rPr>
        <b/>
        <sz val="11"/>
        <rFont val="Arial"/>
        <family val="2"/>
      </rPr>
      <t>Q1</t>
    </r>
    <r>
      <rPr>
        <sz val="11"/>
        <rFont val="Arial"/>
        <family val="2"/>
      </rPr>
      <t xml:space="preserve">: Audit action plan was developed and implimented. 90%of 2021/2022 Audit findings were reduced.
</t>
    </r>
    <r>
      <rPr>
        <b/>
        <sz val="11"/>
        <rFont val="Arial"/>
        <family val="2"/>
      </rPr>
      <t>Q3:</t>
    </r>
    <r>
      <rPr>
        <sz val="11"/>
        <rFont val="Arial"/>
        <family val="2"/>
      </rPr>
      <t xml:space="preserve"> 30% Auditor General findings for 2022/2023 has been reduced
</t>
    </r>
    <r>
      <rPr>
        <b/>
        <sz val="11"/>
        <rFont val="Arial"/>
        <family val="2"/>
      </rPr>
      <t xml:space="preserve">Q4: </t>
    </r>
    <r>
      <rPr>
        <sz val="11"/>
        <rFont val="Arial"/>
        <family val="2"/>
      </rPr>
      <t>67% Auditor General findings for 2022/2023 has been reduced</t>
    </r>
  </si>
  <si>
    <t>Database for brick making has  been collected and it has shown that only two wards have people on this industry. This will be a continous excersise as people may have interest.
Consultation in preperation for workshop was done on the 18 January2024. Workshop onbrick making was conducted on the 7 March 2024.
Monitoring of brick makers was conducted on the following dates, 23 April 2024, 09 May 2024 and  27 June 2024. Okuhle Creations is doing very well with the infrusrtucture they are having.Their main challenge is electricity.</t>
  </si>
  <si>
    <t>Service provider for welcoming signage was appointed on the 27th Of September 2023 and dilvered panels for erection of the welcoming signage on the 30th of September 2023. 
Two pull up banners and 8 flag banners were delivered on the 11 December 2023
Municipal and SA flags were delivered on the 18 April  2024</t>
  </si>
  <si>
    <r>
      <rPr>
        <b/>
        <sz val="11"/>
        <rFont val="Arial"/>
        <family val="2"/>
      </rPr>
      <t xml:space="preserve">Portion of Erf 87 (Erf 2158- Proposed Petrol Filling Station: </t>
    </r>
    <r>
      <rPr>
        <sz val="11"/>
        <rFont val="Arial"/>
        <family val="2"/>
      </rPr>
      <t>Ayazama Family Trust on the 28th of August 2023 held a meeting with Ntabankulu LM (Spatial Planning and Human Settlements Unit), BOTA Taxi Association and Informal Businesses that currently operating in the shipping containers with regards the progress to date for the proposed petrol filling station. The Ayazama Family Trust obtained Petroleum Licence from the Department of Minerals Resources and Energy on the 20th of July 2023. The service provider has committed to submit detailed building plans Municipal approval before the commencement of actual construction of the filling station.</t>
    </r>
    <r>
      <rPr>
        <b/>
        <sz val="11"/>
        <rFont val="Arial"/>
        <family val="2"/>
      </rPr>
      <t xml:space="preserve"> 
Erf 254 (Commercial Site): </t>
    </r>
    <r>
      <rPr>
        <sz val="11"/>
        <rFont val="Arial"/>
        <family val="2"/>
      </rPr>
      <t>The service provider has confirmed that investors have committed on the proposed shopping centre and 70% of companies such as retails, small businesses, banks and hardwares have committed to be tenants of the proposed shopping centre.
 Masakhane Project Managers 848 submitted building plans for pre-scrutiny. The Joint Building Plan Decision Making Committee set on the 19th of October 2023 for scrutiny of Petrol Filling Station building plan for Erf 2138 of Erf 87. On the 26th of October 2023, the site visit was conducted by Spatial Planning and Human Settlements Officials and property investors for erven 254 and 2138 of Erf 87.The experienced challenges on site are the recurring self-allocation of illegal businesses and informal businesses.
The Ntabankulu Local Municipality has been holding several negotiations with regards the amendment milestones, activities, timeframes on the signed service level agreement for Erven 254 and 2138 (Portion Erf 87). On the 16th of March Ayazama Family Trust has successfully removed containers on Erf 2138 (Portion of Erf 87) and commenced with clearing and fencing of the site for the proposed filling petrol station. The service provider is expected to do a sod turning before the end of April 2023/2024 Financial Year.
The development on Erf 2138 (Petrol Filling Station) has been cleared and fenced for the commencement of the actual construction of the filling service station. On Erf 254 is currently occupied by the containers and routine site visits were conducted on the 25th and 30th of April 2024 for complaince purposes.
On the 24th of May 2024, Ntabankulu LM Senior Management held a virtual meeting with Ayazama Family Trust and AJ Properties to discuss progress on the implementation of notarial lease agreement on Erf 254 and other alternatives to form a new partnership between AJ Properties and Ayazama Family Trust. On the development of Erf 2138 (Proposed Petrol Filling Station) the project is still on the pre-construction phase.</t>
    </r>
  </si>
  <si>
    <t>Ten Inspections conducted on Ervens 330x2,265x3,Nyanda.x2,178,Zamukuhle Pre-School and 62.
Ten inspections conducted at Erven 330 x2,265 x4 and Zamokuhle Pre-School x3, 126
Ten Inspections conducted on Ervens 126x2,45X2,322,317,195,25,02 and Zamokuhle pre school
Ten inpsections conducted at Ervens,1132x5,215,113,595 and Dumsi fencing, Zamokuhle Preschool .</t>
  </si>
  <si>
    <t>An amount of R20 034.79 of revenue was generated through building plans and business licenses for first quarter
An amount of R71 652,18 of revenue was generated through building plans and business licenses for second quarter
R7 130,47 revenue generated through business licensing. There were no building plans submitted for this quarter since the target was reported as not achieved 
An amount of R33 082.70 of revenue was generated through building plans and business licenses for fourth quarter</t>
  </si>
  <si>
    <t>The directorate had 3 findings from Auditor General for 2021/2022 financial year and are all 100% reduced
Directorate Progress report on Implementation of Audit Action Plan was developed. The directorate had four findings from Auditor General for 2022/2023 financial year, all four findings are in progress and the department is at 50% implementation
The directorate had four findings from Auditor General for 2022/2023 financial year had 4 findings, 3 implemented, 1 in progress and the reduced 85,7% in the fourth quarter</t>
  </si>
  <si>
    <t>Newsletter bulletin 32nd edition was printed and delivered and disributed to the sector departments and stakeholders.  Stories for the month of October and November have been compiled and printing is expected to be done by 14 December 2023
The 33rd Edition  newsletter was delivered on the 18 December 2023
Memo request was submitted to Budget and Treasury on the 22 March 2024, appointments were not done as at end of March 2024. The 34th edition newsletter was delivered on the 06 May 2024 
Newsletter 35th edition Kwakhanyan Ntabankulu News was delivered distributed on the 04 June 2024</t>
  </si>
  <si>
    <t xml:space="preserve">Six   Wellness programs have been conducted as follows: 26th July 2023 physical wellness at Alfred Nzo where all sporting codes participated. 
24th August 2023 Reflect, Refocus, Refresh wellness program as  team building for Councillors and employees. 
22nd November 2023 Imbizo-Men's wellness program for men's psycho-social &amp; health issues. 
23rd November 2023 Physical wellness at ANDM where all sporting codes participated and reports have been developed
Women's Wellness day event has been conducted on the 27 March 2024 for female employees &amp; female Councilors.
Physical Wellness programme was conducted on the  22nd May 2024 where all employees participated in outdoors &amp; indoors games and reports have been developed
</t>
  </si>
  <si>
    <t>formal disciplinary hearings sat as follows: 
1. 18 August 2023
2. 17 October 2023
3. 04 December 2023
4. 06, 12  &amp; 22 February 2024          
5. 19 April 2024.</t>
  </si>
  <si>
    <r>
      <rPr>
        <b/>
        <sz val="11"/>
        <rFont val="Arial"/>
        <family val="2"/>
      </rPr>
      <t>Q1</t>
    </r>
    <r>
      <rPr>
        <sz val="11"/>
        <rFont val="Arial"/>
        <family val="2"/>
      </rPr>
      <t xml:space="preserve">: The IDP Representative forum was advertised on the 08 September 2023 by Pondoland Times.  
The IDP Representative Forum/IGR meeting was convened on the 28 September 2023 at Ntabankulu Town Hall. 
</t>
    </r>
    <r>
      <rPr>
        <b/>
        <sz val="11"/>
        <rFont val="Arial"/>
        <family val="2"/>
      </rPr>
      <t>Q2</t>
    </r>
    <r>
      <rPr>
        <sz val="11"/>
        <rFont val="Arial"/>
        <family val="2"/>
      </rPr>
      <t xml:space="preserve">: The IDP Representative forum was advertised on the 10th November 2023 by Ikhwezi Publishers.  
The IDP Representative Forum/IGR meeting was convened on the 28th November 2023 at Ntabankulu Town Hall.  
</t>
    </r>
    <r>
      <rPr>
        <b/>
        <sz val="11"/>
        <rFont val="Arial"/>
        <family val="2"/>
      </rPr>
      <t>Q3</t>
    </r>
    <r>
      <rPr>
        <sz val="11"/>
        <rFont val="Arial"/>
        <family val="2"/>
      </rPr>
      <t xml:space="preserve">: The IDP Representative forum was advertised on the 23rd February 2024 by Ikhwezi Publishers.  
The IDP Representative Forum/IGR meeting was convened on the 05 March 2024 at Ntabankulu Town Hall.  
</t>
    </r>
    <r>
      <rPr>
        <b/>
        <sz val="11"/>
        <rFont val="Arial"/>
        <family val="2"/>
      </rPr>
      <t>Q4</t>
    </r>
    <r>
      <rPr>
        <sz val="11"/>
        <rFont val="Arial"/>
        <family val="2"/>
      </rPr>
      <t xml:space="preserve">: The IDP Representative forum was advertised on the 07th June  2024 by Ikhwezi Publishers.  
The IDP Representative Forum/IGR meeting was convened on the 27th June  2024 at Ntabankulu Town Hall.  
</t>
    </r>
  </si>
  <si>
    <r>
      <rPr>
        <b/>
        <sz val="11"/>
        <rFont val="Arial"/>
        <family val="2"/>
      </rPr>
      <t>Q1</t>
    </r>
    <r>
      <rPr>
        <sz val="11"/>
        <rFont val="Arial"/>
        <family val="2"/>
      </rPr>
      <t xml:space="preserve">.The IDP Process plan 2024/2025 was developed and adopted by council on the 31st of August 2023 with the council resolution number: OCM /2/24/008.4
The IDP Process plan was advertised on the 1st of September 2023 by Izwi LeAfrica newspaper
</t>
    </r>
    <r>
      <rPr>
        <b/>
        <sz val="11"/>
        <rFont val="Arial"/>
        <family val="2"/>
      </rPr>
      <t>Q2</t>
    </r>
    <r>
      <rPr>
        <sz val="11"/>
        <rFont val="Arial"/>
        <family val="2"/>
      </rPr>
      <t xml:space="preserve">. Situational analysis was reviewed by all departments  during the Extended Management Legkotla held in Margate from the 04th December 2023 to the 08th December 2023, 05-09th February 2024 on the Extended Management Session and 10th - 15th March 2024 on the Council Strategic Session .  
</t>
    </r>
    <r>
      <rPr>
        <b/>
        <sz val="11"/>
        <rFont val="Arial"/>
        <family val="2"/>
      </rPr>
      <t>Q3</t>
    </r>
    <r>
      <rPr>
        <sz val="11"/>
        <rFont val="Arial"/>
        <family val="2"/>
      </rPr>
      <t xml:space="preserve">. The draft IDP was adopted by council on the 28th March 2024 with  Council resolution number OCM/7/24/008.1.The draft IDP  was advertised on the 5 of April  2024 by Ikhwezi Publishers. It was further submitted to Cogta, NT.&amp; PT on the 05 April 2024.
</t>
    </r>
    <r>
      <rPr>
        <b/>
        <sz val="11"/>
        <rFont val="Arial"/>
        <family val="2"/>
      </rPr>
      <t>Q4</t>
    </r>
    <r>
      <rPr>
        <sz val="11"/>
        <rFont val="Arial"/>
        <family val="2"/>
      </rPr>
      <t xml:space="preserve">.  The final  IDP was adopted by council on the 24th May 2024 with  Council resolution number OCM/7/24/008.1.The final IDP  was advertised on the 31 of May  2024 by Ikhwezi Publishers. It was further submitted to Cogta, NT.&amp; PT on the 31st of May 2024.
State of Municipality Address was conducted on the 12th June 2024 virtually in the Municipal Boardroom, The Alfred Nzo Community Radio Linked with Inkonjane Community Radio were doing live broadcast of the State of the Municipality Address from 16h00 to 18h00.  One hour was catered for tabling ne hour was catered for the communities to participate on the tabled budget speech by the Honourable Mayor Cllr P.T. Sobuthongo.  The State of the Municipal Address was advertised through a poster that was  developed and circulated to all stakeholders and and Sector departements and through Social Media Platforms.  
</t>
    </r>
  </si>
  <si>
    <r>
      <rPr>
        <b/>
        <sz val="11"/>
        <rFont val="Arial"/>
        <family val="2"/>
      </rPr>
      <t>Q1</t>
    </r>
    <r>
      <rPr>
        <sz val="11"/>
        <rFont val="Arial"/>
        <family val="2"/>
      </rPr>
      <t xml:space="preserve"> Reports on implementation of Audit Committee resolutions have  been produced with resolutions  taken by the audit and Performance Committee on the meeting that was held on the 20 July 2023
</t>
    </r>
    <r>
      <rPr>
        <b/>
        <sz val="11"/>
        <rFont val="Arial"/>
        <family val="2"/>
      </rPr>
      <t>Q2</t>
    </r>
    <r>
      <rPr>
        <sz val="11"/>
        <rFont val="Arial"/>
        <family val="2"/>
      </rPr>
      <t xml:space="preserve"> Reports on implementation of Audit Committee resolutions have  been produced with resolutions  taken by the audit and Performance Committee on the meeting that was held on the 23 October 2023.
</t>
    </r>
    <r>
      <rPr>
        <b/>
        <sz val="11"/>
        <rFont val="Arial"/>
        <family val="2"/>
      </rPr>
      <t>Q3</t>
    </r>
    <r>
      <rPr>
        <sz val="11"/>
        <rFont val="Arial"/>
        <family val="2"/>
      </rPr>
      <t xml:space="preserve"> Reports on implementation of Audit Committee resolutions have  been produced with resolutions  taken by the audit and Performance Committee on the meeting that was held on the 19 January 2024.
</t>
    </r>
    <r>
      <rPr>
        <b/>
        <sz val="11"/>
        <rFont val="Arial"/>
        <family val="2"/>
      </rPr>
      <t xml:space="preserve">Q4 </t>
    </r>
    <r>
      <rPr>
        <sz val="11"/>
        <rFont val="Arial"/>
        <family val="2"/>
      </rPr>
      <t>Reports on implementation of Audit Committee resolutions have  been produced with resolutions  taken by the audit and Performance Committee on the meeting that was held on the 22 April 2024.</t>
    </r>
  </si>
  <si>
    <t>Q1: Risk management Report and risk register
Q2: Risk management Report and risk register
Q3: Risk management Report and risk register
Q4: Risk management Report and risk register, 2024/2025 strategic, fraud and Financial Management  Services operational risk registers</t>
  </si>
  <si>
    <t xml:space="preserve">The service  providers performance for Penny Lindstrom Valuations cc, Iheans travel agency, CCG System, KHM jv Rakoma  JG Afrika, Makgakga Property Valuations and Ndzila Investments ccT/A Ndzila Groups have been signed monitored  by the service providers for all 12 months </t>
  </si>
  <si>
    <t>Community consultation was conducted on the 24 July 2023 at Mhleleni village in ward 04 with the presence of DRDAR. The second consultation was conducted on the 29 August 2023 at Xhukula village in ward 5, all these consultations were blessed with the presence of traditional leaders as key stakeholders of the project. 
Community consultation at Ndakeni Village in ward 6 was conducted on the 17 October 2023 and on the 18 October it was conducted at Mazeni Village in ward 19 and establishment of ward cannabis structures was conducted.
Workshop on on established structures was conducted on the 08 March 2024, SANAMI conducted the workshop. 
Monitoring of cannabis structures was done on the  11 April 2024 at Ntabankulu Town Hall in ward 10, 28 May 2024 at Xhukula Village in ward 5 and   25  June 2024 at Ntabankulu Town Hall in ward 10 . The cannabis belt was haing issues with the affiliation to Pondo Cannabis Belt after deliberations they agreed that Ntabankulu Cannabis growers wont affiliate to Pondo Cannabis belt as most of them they wont afford the affiliation amount.</t>
  </si>
  <si>
    <t xml:space="preserve">Consultation was done on the 31 of July 2023 in ward 07 (Mthukukazi) at Ntabankulu. Consultation with 6 spaza shops was conducted on the 17 August 2023 ward 6 and further 6 Spaza shops were consulted in ward 10 on the 23 August, 12 spaza shops were consulted in first quater of financial year 2023. Concept document has been developed and approved. further the following consultations were conducted 07 November 2023 at Kuyasa Preschool in ward 12 &amp; Caba Community Hall in ward 13, 10 November 2023 at Mjila Community Hall in ward 14, 20 November 2023 at Mhleleni JSS in ward 4 and 21 November 2023 at Ndakeni JSS in ward 6. 
Procurement of service provider for provision of starter pack vouchers to 6 spaza shops has been facilitated and service provider has been appointed. The starter pack vouchers were delivered on the 08 December 2023 and distributed on the 14 December 2023 to 06 spaza shops.
Capacity building was done 06 December 2023 to Funzi General Dealer at Ndlantaka Village in ward 15
Memo request for starter pack voucher was done on the 19 January 2024 and submitted to BTO. Delivery was done on the 25 March 2024 and distribution to beneficiaries was done on the 28 March 2024.
Capacity Building was done on the 25 March 2024 at Mamduma General Dealer at Mthukukazi Location </t>
  </si>
  <si>
    <t xml:space="preserve">The terms of reference were developed and approved, memo payment prepared and submitted to BTO. The meeting with the local caterer's forum was held on the 14th of July-2023 and the names were submitted by them.  The advert has been issued and has a closing date of the 07th of August-2023. The service provider was appointed on the 18th of September-2028 and the SLA has been developed  
The inception meeting for the signing of the SLA was conducted on the 09th of Ocotber-2023.
The training of 10 local caterers was conducted from the 10th of October-2023 to the 24th of October-2023. The training was conducted by Limsa Training Institute and of consited of the following (personal hygiene and safety NQF level 3, with 3 credits, prepare and assemble food items  using differenet methods and techniques, equipment and utensils (practical and theory). The local trainees were issued with certificate of completion with accreditation number (Accreditation No: LGRS-Accredit-1303-211020057). The local trained cateres were issued with the certificates by Cllr Lubisi The monitoring of the trained local caterers was done on the 30th January, 12th February-2024 where the monitoring indicated that most of the local caterers do not mean the requirement to register on the Municipal database. They have been requested to fill in a form that will indicate what is it that is missing on their documents. The following monitoring was done on the 30 January 2024 &amp; 20th of March-2024 in the third quarter, where a database of both trained and untrained caterers was developed. It has been noted that the local caterers number continue to increase and new people enter into the sphere of catering. who is also the Portfolio Head of the Development Planning Directorate on the 24th of October-2023. 
The monitoring of the local trained caterers was done on the 29-April-2024 and the 28-June-2024,  
</t>
  </si>
  <si>
    <t>Consultation with Sisekelo wool growers was conducted on the 18 July 2023 at Mabofu Village in ward 19 sheering shed, consultation with Sichebigusha wool Growers association was conducted on the 21 July 2023 at Mandiliva Village in ward 3. All these consultations were chaired by  ward councilors who presented the support the municipality will bring to both these sheering shed and terms of reference were developed. Facilitation for procurement of service provider to supply two cable was done on the 11 July 2023  and the supplier was appointed on the 18 September 2023 and delivered at the municipality on the 21 November 2023.
Request for burglar installation was done on 16 January 2024 and sent to BTO on 24 January 2024. The installation was done on the 29 February 2024. 
Monitoring of Ntabankulu wool growers association was done on the 14 May 2024 &amp;  18  June 2024. Ntabankulu wool growers agreed that DRDAR is having backlok when it comes to infrastructure, they ask other institutions to assist. These famers are very happy with the assistance they recieve from Municipality although its not enough.</t>
  </si>
  <si>
    <t xml:space="preserve">The concept document has been developed and and approved in the Month of August. The were 3 preparatory ,meeting ( 18th August-2023, 29-August-2023 and 01st September-2023) that had sat in preparation for the Pondo Festival. The service providers for the Pondo festival were appointed for the privision of logistics ( material,equipment, machinery, tent sound system) on the 08th of September-2023. The advert for the provision of logistics had a closing date of the 07th of September 2023.The festival started at 10:00 am on the 09th of September-2023  where there were guest from all walks of life including other traditional kingdoms from other neighbouring countries (Swaziland,Amatsonga Nkomo kaMahumane,Pedi Kingingdom,Ndebele Kingdom and Thembu Kingdom). 
The fisrt Amanci preparatory meeting was held on the 18th of October-2023. This meeting was held with the following Deprtments  (Office of the Premmier, COGTA, ANDM,Inkciyo committee members from Mhlntlo,Matatiele,Mbizana,JOE Gqabi).The Amanci Commemoration and Inkciyo Celebration is going to be a Provincial event that is going to include Municipalities from all over the Eastern Cape including KZN. The Department of COGTA has committed budget is co- co-ordinating and hosting the event. The meeting was about the seeting up of committees that are to co-ordinate the event. The following committees were set and are headed by the traditional leaders (Logistics,catering, transport, entertainment, saftey, communication,fundrasing and accommodation). The next meeting was held on the 28 of  November-2023 for the reporting on the progress. Letters were written to the following dapertment (DOH, DSD,DOHA,SASSA and SAPS) to request for the provision of assistance during the hosting of the Amanci Commemoration and Inkciyo festival.  The next meeting was held on the 18th of November-2023 where the COGTA presented the final committement to the PSC meeting. COGTA is to provide the following (Marquee tent that accommodate 4000  pepople, ox/cow, catering for the 3000 maidens for breakfast and lunch on the 08th of Decermber-2023, breakfast and lunch for VIP for the 08th of December-2023, procurement of water for 4000 people. The Amanci Commemoration and Inckiyo festival was held on the 08th of December-2023 where the following dignitaries (Eastern Cape Hose of Traditional and Khoi-San leader Nkosi Mpumalanga Gwadiso, OTP, DSRAC, SASSA, DOHA, DOH, SAPS. 
The tourism awareness campaign was held on the 16th of the February-2024 at the Lwandlolubomvu traditional council where Mr Noah who is the Deputy chairperson of the ECPHRA (Eastern Cape Provincial Heritage Resource Administration) was presenting requirement that must me met for heritage to be declared as heritage site.The second torusim awareness was conducted on the 02nd of March-2024 at the Gomo forest hiking trail. A poster was issued inviting all interested to take part in the awarenss that was to take for form of hikng the 11.5 km from the Gomo forest to the Ntabankulu dam. The awareness was attended by people from varous location (Lusikisiki, Flagstaff, Mount Ayliff,Ntabankulu and Mount Frere). 
The tourism awareness campaign was held on the 03 June-2024 at the Lwandlolubomvu Traditional Council 
</t>
  </si>
  <si>
    <t>The stakeholder engagement meeting was held on the 18th of September-2023 at the Amanci Traditoinal Council at Magombeni. The consultation meeting was held on the 19th of September-2023 at Magombeni. The purpose of the meeting was to present the Feasibility study and recommendation of the report to the Amanci Traditional Council. The consultation included the included providing advise to the traditional council and also listening to their suggestion as to what they would like to see being built. The Municipality currently has an MOU in place with the Amanci Traditional Council regarding the use of the land at the Ntabankulu dam. In the meeting the Amanci traditional council it was requested that the Municipality must provide in detail as to how the Amanci Traditional Council and its people are going to benefit on the construction/development at the Ntabankulu dam. The Regents raised issued surrounding the re-visiting of the MOU so that the MOU reflects as to what benefits accrue to the Amanci Traditional Council during the development of the Ntabankulu dam. Issues surrounding the issuance of the EIAS before the development proceed were discussed and that there is no development that can take place in the form of development without the EIAS having been approved. Mr S.Sibisi also mention that the next step is for the Municipality to engage in design that involve the construction (toilets, braai area, shelter and parking) for use by the public as the place is already utilised by the community members for leisure and enjoyment.  The meeting was also scheduled to discuss the preparations for Amanci Cultural festival. There setting of who is to sit on the committees and who is to head which committee was discussed.
The memo request and pastel were submitted to BTO for processing and advertising for procurment of service provider to draw the deisgn of the Ntabankulu dam development. e office of the Acting Director and the Municipal Manager. The tender has closed and three service provider had submited their quotations. 
The service provider for the development of the designs for the Ntabankulu dam development area was appointed and the SLA was signed on the 06th  of Febraury-2024 and a meeting for presentation of the draft design was held on the 28th of Febraury-2024. Present during the presentation were the following stakeholders (DEDEAT,DRDAR,ANDM,). The stakeholder who have interest and are affected by the development of the Ntabankulu dam were sent e-mail containing the designs of the Ntabankulu dam development on the 15th of March-2024 and were requested to make formal comments and inputs into the designs. DEDEAT requested that they be until the 05th of April-2024 to submit their input and comments.
The funding proposal has been developed and submitted to DTI for the Environmental Impact Assessment for the development of the Ntabankulu dam. The funding proposal was submitted to DTI on the 28th of June-2024</t>
  </si>
  <si>
    <t>Establishment of Youth structures was facilitated in 9 wards (ward 1 -9) as part of reinforcing for youth development advocacy at a ward level.
Establishment of Youth structures was facilitated in 10 wards (ward 10 -19) the purpose of these structures is to encourage young people and to provide them with opportunities to increase their skills and other developmental opportunities.
Youth Council Induction conducted on the 29th of February 2024 and 01st March 2024. The purpose of induction was to empower the newly elected structure on their roles and responsibilities  and also to develop the  draft  action plan that will guide the implementationof the programmes .
Youth Council Forum meeting conducted on the  23 May 2024 &amp; 13 June 2024 to discuss issues and challenges affecting young people of Ntabankulu present action plan that will guide the implementation of prgrammmes</t>
  </si>
  <si>
    <t>Mayoral walk-about was facilitated on the 30 August 2023 in ward 10 led by the Honourable Mayor. The walk-about was informed by the pothole patching in the urban area. 
Media tour with local media house, SABC and EXCO for municipal projects was conducted on the 24 November 2023 during the handing over of Ntabankulu Traffic Department and Lwandl' olubomvu MPCC
The roadshow was done on the 28th of March 2024 at Ntabankulu town with traffic department towards Arrive alive campaign</t>
  </si>
  <si>
    <t xml:space="preserve">Elderly Project visit was conducted on the 17th of August 2023 at ward 5, ward 1&amp; ward 03 on the 13th  September 2023.The purpose of the visits were to verify the existence of the project and capture their needs accordig to their priorities.
Excursionary tour for Sibanye Elderly project to Durban was facilitated on the 03 - 06 October 2023 .Excurtionary tour to Port St Jonhs  for Luncedo Elderly project facilitated on the 30th of November 2023.  The purpose of the tour is provide mental stimulation ,promote social interaction and offer physical exercise for elderly people .
Sibanye elderly project was monitored on the 22 January 2024, 21 February  2024 and on the 15th of March 2024. Luncedo elderly project was monitored on the 26 January 2024, 16 February  2024, and on the 15th of MArch 2022, the purpose of monitoring is tocheck  the effectiveness of the projeect and capture the chalenges encountered . 
Sibanye elderly project was monitored on the 22 April 2024, 24 May 2024 and on the 05 June 2024  Luncedo elderly project was monitored on the 22 April 2024, 16 May   2024, 27 June 2024,  the purpose of monitoring is to check  the effectiveness of the projeect and capture the chalenges encountered . </t>
  </si>
  <si>
    <t>The following 3 positions migrated to Task Grade during first quarter:
1. Manager LED
2. Building Control Officer
3. LED Officer
3 positions submitted to DJEC for evaluation (Senior Operations Manager, Manager Administration &amp; PMU Manager) and PMU Manager position was evaluated and senior Operations Manager was evaluated then withdrawn.</t>
  </si>
  <si>
    <t xml:space="preserve">Management session was coordinated and policies were reviewed as part of the session which sat from the 3rd  to the 8th December 2023 and 11-15 March 2024.
</t>
  </si>
  <si>
    <t>The department planned 27 EPWP Particapants and achieved 30 EPWP participants (10 Data Captures &amp; 20 General Assistants, monitoring reports were developed</t>
  </si>
  <si>
    <t>8 Local Labour Forum sittings were convened as follows:
06 August 2023
06 September, 21 September 2023, 29 November 2023. 
31st January 2024, 8th March 2024, 14 June 2024 and 28 June 2024.</t>
  </si>
  <si>
    <t xml:space="preserve">MPAC meetings were coordinated on the 16-18 August 2023,02-06 October 2023, 28-30 November 2023 and on the 22-23 January 2024, 04 June, 21 June &amp; 24 June 2024. 
Projects visits were done from the 5th - 08th September 2023
Projects have been visited from 22 March &amp; 5 April 2024. 
</t>
  </si>
  <si>
    <r>
      <t xml:space="preserve">Q1:  A total amount collected was R118 000
Q2: A total amount collected was R145 287,20
Q3:  A total amount collected was R88 922,10 
Q4: A total amount collected was R250 000
A total amount of </t>
    </r>
    <r>
      <rPr>
        <b/>
        <sz val="11"/>
        <rFont val="Arial"/>
        <family val="2"/>
      </rPr>
      <t>R 602 209,03</t>
    </r>
    <r>
      <rPr>
        <sz val="11"/>
        <rFont val="Arial"/>
        <family val="2"/>
      </rPr>
      <t xml:space="preserve"> has collected through leases and rentals of municipal estates</t>
    </r>
  </si>
  <si>
    <r>
      <rPr>
        <b/>
        <sz val="11"/>
        <rFont val="Arial"/>
        <family val="2"/>
      </rPr>
      <t xml:space="preserve">Q1: </t>
    </r>
    <r>
      <rPr>
        <sz val="11"/>
        <rFont val="Arial"/>
        <family val="2"/>
      </rPr>
      <t xml:space="preserve">878 motor vehicles has been stopped and checked during the First Quarter 2023.
</t>
    </r>
    <r>
      <rPr>
        <b/>
        <sz val="11"/>
        <rFont val="Arial"/>
        <family val="2"/>
      </rPr>
      <t>Q2:</t>
    </r>
    <r>
      <rPr>
        <sz val="11"/>
        <rFont val="Arial"/>
        <family val="2"/>
      </rPr>
      <t xml:space="preserve"> 809 motor vehicles has been stopped and checked during the Second Quarter 2023.
</t>
    </r>
    <r>
      <rPr>
        <b/>
        <sz val="11"/>
        <rFont val="Arial"/>
        <family val="2"/>
      </rPr>
      <t>Q3</t>
    </r>
    <r>
      <rPr>
        <sz val="11"/>
        <rFont val="Arial"/>
        <family val="2"/>
      </rPr>
      <t xml:space="preserve">: 927 motor vehicles stopped and checked.
</t>
    </r>
    <r>
      <rPr>
        <b/>
        <sz val="11"/>
        <rFont val="Arial"/>
        <family val="2"/>
      </rPr>
      <t>Q4:</t>
    </r>
    <r>
      <rPr>
        <sz val="11"/>
        <rFont val="Arial"/>
        <family val="2"/>
      </rPr>
      <t xml:space="preserve"> 963 motor vehicles were stopped and checked during fourth quarter.</t>
    </r>
  </si>
  <si>
    <r>
      <rPr>
        <b/>
        <sz val="11"/>
        <rFont val="Arial"/>
        <family val="2"/>
      </rPr>
      <t>Q1:</t>
    </r>
    <r>
      <rPr>
        <sz val="11"/>
        <rFont val="Arial"/>
        <family val="2"/>
      </rPr>
      <t xml:space="preserve">332 traffic fines has been issued during the First Quarter 2023.
</t>
    </r>
    <r>
      <rPr>
        <b/>
        <sz val="11"/>
        <rFont val="Arial"/>
        <family val="2"/>
      </rPr>
      <t>Q2:</t>
    </r>
    <r>
      <rPr>
        <sz val="11"/>
        <rFont val="Arial"/>
        <family val="2"/>
      </rPr>
      <t xml:space="preserve">373 traffic fines has been issued during the Second Quarter 2023.
</t>
    </r>
    <r>
      <rPr>
        <b/>
        <sz val="11"/>
        <rFont val="Arial"/>
        <family val="2"/>
      </rPr>
      <t>Q3</t>
    </r>
    <r>
      <rPr>
        <sz val="11"/>
        <rFont val="Arial"/>
        <family val="2"/>
      </rPr>
      <t xml:space="preserve">:362 Traffic Fines issued.
</t>
    </r>
    <r>
      <rPr>
        <b/>
        <sz val="11"/>
        <rFont val="Arial"/>
        <family val="2"/>
      </rPr>
      <t>Q4:</t>
    </r>
    <r>
      <rPr>
        <sz val="11"/>
        <rFont val="Arial"/>
        <family val="2"/>
      </rPr>
      <t>345</t>
    </r>
    <r>
      <rPr>
        <b/>
        <sz val="11"/>
        <rFont val="Arial"/>
        <family val="2"/>
      </rPr>
      <t xml:space="preserve"> </t>
    </r>
    <r>
      <rPr>
        <sz val="11"/>
        <rFont val="Arial"/>
        <family val="2"/>
      </rPr>
      <t>Traffic fines were issued during the fourth quarter.</t>
    </r>
  </si>
  <si>
    <r>
      <rPr>
        <b/>
        <sz val="11"/>
        <rFont val="Arial"/>
        <family val="2"/>
      </rPr>
      <t>Q1:</t>
    </r>
    <r>
      <rPr>
        <sz val="11"/>
        <rFont val="Arial"/>
        <family val="2"/>
      </rPr>
      <t xml:space="preserve"> 328 Driving licence renewals, 218 PrDP applications and 207 learners' licence applications were processed during the First Quarter 2023.
</t>
    </r>
    <r>
      <rPr>
        <b/>
        <sz val="11"/>
        <rFont val="Arial"/>
        <family val="2"/>
      </rPr>
      <t>Q2:</t>
    </r>
    <r>
      <rPr>
        <sz val="11"/>
        <rFont val="Arial"/>
        <family val="2"/>
      </rPr>
      <t xml:space="preserve"> 390 Driving licence renewals, 215 PrDP applications and 171 learners' licence applications were processed during the Second Quarter 2023.
</t>
    </r>
    <r>
      <rPr>
        <b/>
        <sz val="11"/>
        <rFont val="Arial"/>
        <family val="2"/>
      </rPr>
      <t>Q3</t>
    </r>
    <r>
      <rPr>
        <sz val="11"/>
        <rFont val="Arial"/>
        <family val="2"/>
      </rPr>
      <t xml:space="preserve">: 216 driving licence renewals, 208 PrDP applications and 174 learners' licence applications were processed.
</t>
    </r>
    <r>
      <rPr>
        <b/>
        <sz val="11"/>
        <rFont val="Arial"/>
        <family val="2"/>
      </rPr>
      <t xml:space="preserve">Q4: </t>
    </r>
    <r>
      <rPr>
        <sz val="11"/>
        <rFont val="Arial"/>
        <family val="2"/>
      </rPr>
      <t xml:space="preserve">212 Driving licences renewed , 185 Prdps applications and 225  leaners licences applications were processed during the fourth quarter. </t>
    </r>
  </si>
  <si>
    <r>
      <t xml:space="preserve">Free Basic Electricity tokens of 50kWh per household were collected by the eligeable bebeficiaries during the following quarters: 
</t>
    </r>
    <r>
      <rPr>
        <b/>
        <sz val="11"/>
        <rFont val="Arial"/>
        <family val="2"/>
      </rPr>
      <t>Q1:</t>
    </r>
    <r>
      <rPr>
        <sz val="11"/>
        <rFont val="Arial"/>
        <family val="2"/>
      </rPr>
      <t xml:space="preserve"> July: 1 799 beneficiaries collected free basic electricity tokens from the 01-31 July 2023.
August;  1802 beneficiaries  collected free basic electricity tokens from the 01-31 August 2023.
September; 1767 beneficiaries  collected free basic electricity tokens from the 01-29 September 2023. 
</t>
    </r>
    <r>
      <rPr>
        <b/>
        <sz val="11"/>
        <rFont val="Arial"/>
        <family val="2"/>
      </rPr>
      <t>Q2;</t>
    </r>
    <r>
      <rPr>
        <sz val="11"/>
        <rFont val="Arial"/>
        <family val="2"/>
      </rPr>
      <t xml:space="preserve"> October;  69 beneficiaries  collected free basic electricity tokens from the 01-29 October 2023.
November; 38 beneficiaries  collected free basic electricity tokens from the 01-26 November 2023.
December; 553 beneficiaries  collected free basic electricity tokens from the 01-30 December 2023. 
</t>
    </r>
    <r>
      <rPr>
        <b/>
        <sz val="11"/>
        <rFont val="Arial"/>
        <family val="2"/>
      </rPr>
      <t>Q3</t>
    </r>
    <r>
      <rPr>
        <sz val="11"/>
        <rFont val="Arial"/>
        <family val="2"/>
      </rPr>
      <t xml:space="preserve">: January: 2479  beneficiaries collected the free basic electricity tokens from the 01-31 January 2024.
February: 2558  beneficiaries collected the free basic electricity tokens from the 01-28 February 2024.
March: 2429 beneficiaries   collected the  free basic electricity tokens from the 01-30 March 2024.
</t>
    </r>
    <r>
      <rPr>
        <b/>
        <sz val="11"/>
        <rFont val="Arial"/>
        <family val="2"/>
      </rPr>
      <t xml:space="preserve">Q4: </t>
    </r>
    <r>
      <rPr>
        <sz val="11"/>
        <rFont val="Arial"/>
        <family val="2"/>
      </rPr>
      <t>April : 2459 beneficiaries collected the free basic electricity tokens from the 01-30 April 2024.
May: 1989 beneficiaries collected the free basic electricitry tokens from the 01-30  May 2024.
June: 2195 beneficiaries collected the free basic electricity tokens from the 01-30 May 2024.</t>
    </r>
  </si>
  <si>
    <r>
      <t xml:space="preserve">Verification for indigent beneficiaries was conducted in all 19 wards in the following manner:
</t>
    </r>
    <r>
      <rPr>
        <b/>
        <sz val="11"/>
        <rFont val="Arial"/>
        <family val="2"/>
      </rPr>
      <t>Q1:</t>
    </r>
    <r>
      <rPr>
        <sz val="11"/>
        <rFont val="Arial"/>
        <family val="2"/>
      </rPr>
      <t xml:space="preserve">Ward committees, CDWs and Ward Councillors conducted verification  from the 01- 27 September 2023.
</t>
    </r>
    <r>
      <rPr>
        <b/>
        <sz val="11"/>
        <rFont val="Arial"/>
        <family val="2"/>
      </rPr>
      <t>Q2:</t>
    </r>
    <r>
      <rPr>
        <sz val="11"/>
        <rFont val="Arial"/>
        <family val="2"/>
      </rPr>
      <t xml:space="preserve"> Ward Committees conducted verification  from the 13 October - 07 November 2023. Finding identified were effected to the Indigent Register. 
</t>
    </r>
    <r>
      <rPr>
        <b/>
        <sz val="11"/>
        <rFont val="Arial"/>
        <family val="2"/>
      </rPr>
      <t>Q3</t>
    </r>
    <r>
      <rPr>
        <sz val="11"/>
        <rFont val="Arial"/>
        <family val="2"/>
      </rPr>
      <t xml:space="preserve">:Verification has been conducted in all 19 wards on the following dates:  26-31 Jan
01-28 Feb, 04-11 March 2024.
</t>
    </r>
    <r>
      <rPr>
        <b/>
        <sz val="11"/>
        <rFont val="Arial"/>
        <family val="2"/>
      </rPr>
      <t>Q4:</t>
    </r>
    <r>
      <rPr>
        <sz val="11"/>
        <rFont val="Arial"/>
        <family val="2"/>
      </rPr>
      <t xml:space="preserve"> No Target.</t>
    </r>
  </si>
  <si>
    <r>
      <rPr>
        <b/>
        <sz val="11"/>
        <rFont val="Arial"/>
        <family val="2"/>
      </rPr>
      <t>Q1:</t>
    </r>
    <r>
      <rPr>
        <sz val="11"/>
        <rFont val="Arial"/>
        <family val="2"/>
      </rPr>
      <t xml:space="preserve"> Two library programs were conducted as follows: 
- Holiday program was conducted on the 21 to 24 July 2023 at the following libraries, Sukude and Ntabankulu Main Library (21 July 2023), Sipetu (24 July 2023).
- National book week has been conducted on the 31 August 2023 at Ntabankulu Library
</t>
    </r>
    <r>
      <rPr>
        <b/>
        <sz val="11"/>
        <rFont val="Arial"/>
        <family val="2"/>
      </rPr>
      <t>Q2:</t>
    </r>
    <r>
      <rPr>
        <sz val="11"/>
        <rFont val="Arial"/>
        <family val="2"/>
      </rPr>
      <t xml:space="preserve"> Holiday Program was conducted as follows: 
- On the 28 November 2023 at Ntabankulu Main Library, 
- On the 29 November 2023 at Sukude Modula library and on the 30 November 2023 at Siphethu Modula library
</t>
    </r>
    <r>
      <rPr>
        <b/>
        <sz val="11"/>
        <rFont val="Arial"/>
        <family val="2"/>
      </rPr>
      <t>Q3</t>
    </r>
    <r>
      <rPr>
        <sz val="11"/>
        <rFont val="Arial"/>
        <family val="2"/>
      </rPr>
      <t xml:space="preserve">: World Read Aloud Day has been conducted on the 07 of February 2024 at Oasis Comprehensive School, Zwelabantu Primary School, Qhiphu Primary School, Mafu Primary School and SA Library Week on the 28 February  at Sipetu library.
</t>
    </r>
    <r>
      <rPr>
        <b/>
        <sz val="11"/>
        <rFont val="Arial"/>
        <family val="2"/>
      </rPr>
      <t xml:space="preserve">Q4: </t>
    </r>
    <r>
      <rPr>
        <sz val="11"/>
        <rFont val="Arial"/>
        <family val="2"/>
      </rPr>
      <t>World Playday has Been conducted on the 22 of May 2024 at Siphethu and  sukude Public Library &amp; Ntabankulu Public Library.</t>
    </r>
  </si>
  <si>
    <r>
      <rPr>
        <b/>
        <sz val="11"/>
        <rFont val="Arial"/>
        <family val="2"/>
      </rPr>
      <t>Q1:</t>
    </r>
    <r>
      <rPr>
        <sz val="11"/>
        <rFont val="Arial"/>
        <family val="2"/>
      </rPr>
      <t xml:space="preserve"> Voter registration programme was conducted in nine (09) wards from the 18 August - 07 September 2023. 
</t>
    </r>
    <r>
      <rPr>
        <b/>
        <sz val="11"/>
        <rFont val="Arial"/>
        <family val="2"/>
      </rPr>
      <t>Q2:</t>
    </r>
    <r>
      <rPr>
        <sz val="11"/>
        <rFont val="Arial"/>
        <family val="2"/>
      </rPr>
      <t xml:space="preserve"> Moral Regenetation Movement was conducted on the 21 November 2023.
</t>
    </r>
    <r>
      <rPr>
        <b/>
        <sz val="11"/>
        <rFont val="Arial"/>
        <family val="2"/>
      </rPr>
      <t>Q3</t>
    </r>
    <r>
      <rPr>
        <sz val="11"/>
        <rFont val="Arial"/>
        <family val="2"/>
      </rPr>
      <t xml:space="preserve">: Voter Education program was conducted on the 19  February 2024 to 06 March 2024 in the following wards: 01,03, 04,05,07,08,09,10,11,12,13, and 17.
</t>
    </r>
    <r>
      <rPr>
        <b/>
        <sz val="11"/>
        <rFont val="Arial"/>
        <family val="2"/>
      </rPr>
      <t>Q4:</t>
    </r>
    <r>
      <rPr>
        <sz val="11"/>
        <rFont val="Arial"/>
        <family val="2"/>
      </rPr>
      <t>Imbizo program has been conducted on the 22 May 2024 at Dungu village, ward 01; and the Moral Regeneration Movement ( Prayer and Launch of the Winter Initiation Season) was  conducted on the 12 June 2024 at MPCC ward 10.</t>
    </r>
  </si>
  <si>
    <r>
      <rPr>
        <b/>
        <sz val="11"/>
        <rFont val="Arial"/>
        <family val="2"/>
      </rPr>
      <t>Q1:</t>
    </r>
    <r>
      <rPr>
        <sz val="11"/>
        <rFont val="Arial"/>
        <family val="2"/>
      </rPr>
      <t xml:space="preserve"> The municipality implemented 13 EPWP projects. The projects were reported to  the national EPWP Reporting System. There are four (4) projects funded from the DORA Integrated Grant, nine projects funded by Equitable Share. The above 13 EPWP projects created 364 work opportunities.                                                                                                                                                   The MIG  projects created 67 work opportunities.431 total work opportunities have been created by the municipality during quarter 1 
</t>
    </r>
    <r>
      <rPr>
        <b/>
        <sz val="11"/>
        <rFont val="Arial"/>
        <family val="2"/>
      </rPr>
      <t xml:space="preserve">Q2:  </t>
    </r>
    <r>
      <rPr>
        <sz val="11"/>
        <rFont val="Arial"/>
        <family val="2"/>
      </rPr>
      <t>The municipality implemented 13 EPWP projects. The projects were reported to  the national EPWP Reporting System. There are four (4) projects funded from the DORA Integrated Grant, nine projects funded by Equitable Share. The above 13 EPWP projects created 364 work opportunities.                                                                                                                                                   The MIG  projects created 67 work opportunities.431 total work opportunities have been created by the municipality.</t>
    </r>
    <r>
      <rPr>
        <b/>
        <sz val="11"/>
        <rFont val="Arial"/>
        <family val="2"/>
      </rPr>
      <t xml:space="preserve"> </t>
    </r>
    <r>
      <rPr>
        <sz val="11"/>
        <rFont val="Arial"/>
        <family val="2"/>
      </rPr>
      <t xml:space="preserve"> Only 01 participant engaged in October to replace a participant who resigned. 
</t>
    </r>
    <r>
      <rPr>
        <b/>
        <sz val="11"/>
        <rFont val="Arial"/>
        <family val="2"/>
      </rPr>
      <t>Q3</t>
    </r>
    <r>
      <rPr>
        <sz val="11"/>
        <rFont val="Arial"/>
        <family val="2"/>
      </rPr>
      <t xml:space="preserve">: The municipality implemented 13 EPWP projects. The projects were reported to  the national EPWP Reporting System. There are four (4) projects funded from the DORA Integrated Grant, nine projects funded by Equitable Share. The above 13 EPWP projects created 435 work opportunities.                                                                                                                                                   The MIG  projects created 49 work opportunities ( 8 for Bomvini housing project, , 16 for Mafinyela access road,  , 08 for construction of traffic.  offices, Small town phase 2 11, MPCC uLWANDLE OLUBOMVU 12)
</t>
    </r>
    <r>
      <rPr>
        <b/>
        <sz val="11"/>
        <rFont val="Arial"/>
        <family val="2"/>
      </rPr>
      <t>Q4:</t>
    </r>
    <r>
      <rPr>
        <sz val="11"/>
        <rFont val="Arial"/>
        <family val="2"/>
      </rPr>
      <t xml:space="preserve"> The municipality implemented 13 EPWP projects. The projects were reported to  the national EPWP Reporting System. There are four (4) projects funded from the DORA Integrated Grant, nine projects funded by Equitable Share. The above 13 EPWP projects created 364 work opportunities.                                                                                                                                                   The MIG  projects created 67 work opportunities.435 total work opportunities have been created by the municipality.</t>
    </r>
  </si>
  <si>
    <r>
      <rPr>
        <b/>
        <sz val="11"/>
        <rFont val="Arial"/>
        <family val="2"/>
      </rPr>
      <t>Q3</t>
    </r>
    <r>
      <rPr>
        <sz val="11"/>
        <rFont val="Arial"/>
        <family val="2"/>
      </rPr>
      <t xml:space="preserve">: Policy gap has been developed,three draft policies  reviewed (Community hall usage, Indigent Register and Petitions) , Two By-Laws (Cemetery By-Law and By-Law relating to the Control of Refuse Disposal Site) and One Sector Plan (Intergrated Waste Management Plan) 
</t>
    </r>
    <r>
      <rPr>
        <b/>
        <sz val="11"/>
        <rFont val="Arial"/>
        <family val="2"/>
      </rPr>
      <t xml:space="preserve">Q4: </t>
    </r>
    <r>
      <rPr>
        <sz val="11"/>
        <rFont val="Arial"/>
        <family val="2"/>
      </rPr>
      <t>Fourteen  policies were revivewed and adopted by the council on the 24 May 2024.</t>
    </r>
  </si>
  <si>
    <t>The approved designs for the project are in place on 31 May 2023. The project site briefing has been held and contractor appointed in a letter dated 24 July 2023.The project was handed over on the 30th of August 2023. 
The construction of 5.7km Earthworks has been achieved, rehabilitation of the bridge is complete and the 5.7 km road bed has been achieved. construction of 5.7 km access road has been completed. 
Practical completion certificate was achieved on 11 April 2024.</t>
  </si>
  <si>
    <t>The approved designs for the project are in place.The project site briefing has been held and contractor appointed in a letter dated 24 July 2023.
The project was handed over on the 30th August 2023 and 4km roadbed and gravel wearing course with storm water facilities have been achieved. The Municipality planned to construct 4km and 1,5 km was additional due to community requests and further there were not costs incured.  The department constructed 5,5 km as at end of the financial year 
Practical completion was achieved on 19 June 2024.</t>
  </si>
  <si>
    <t>The approved designs for the project are in place. The project site briefing has been held and contractor appointed in aa letter dated 24 July 2023. 
The project was handed over on the 30 of August 2023 and 7,4km roadbed and storm water control facilities have been achieved. The Municipality planned to construct 7.4 km and 1 km was additional due to community requests and further there were not costs incured.  The department constructed 8,4 km as at end of the financial year 
Practical completion was achieved on 29 April 2024.</t>
  </si>
  <si>
    <t xml:space="preserve">2,44km of roadbed construction has been completed.The contractor has completed the construction of 1,24km base course layer, kerbing and channeling.
Surfacing of 1.24km has been completed. As at year end the contractor has achieved 0.45km of  kerbing and channeling. 
</t>
  </si>
  <si>
    <t xml:space="preserve">Construction of 1,24km base course layer, kerbing and channeling incomplete.
Surfacing of 1.24 km incomplete.
0,75km kerbing and channeling incomplete.
The project was divided into 2 sections; section 1 has been surfaced, Section 2 is in the contruction of the base layer outstanding stock pilling, asphalt and testing of layer works.
There was extension of scope of works which therefore resulted the project to roll over to the financial year 2024/2025.  </t>
  </si>
  <si>
    <t xml:space="preserve">Construction of 2.44km Ntabankulu Internal Street  in ward 10 is anticipated to be completed on the 30th October 2024. </t>
  </si>
  <si>
    <t xml:space="preserve">Construction of Headwalls, Concrete slab, cleaning of the site have not been achieved.  The Service provider was terminated due to poor performance.  
</t>
  </si>
  <si>
    <t xml:space="preserve">The Projects was advertised in June,rolled over to the 2024/2025 financial  year and anticipated to be appointed in October 2024.  </t>
  </si>
  <si>
    <t xml:space="preserve">Not achieved </t>
  </si>
  <si>
    <t>Appointment of the Servie Provider was done and Design report report was submitted by the consultant.</t>
  </si>
  <si>
    <t xml:space="preserve">Design report was to be presented to the Office of the Premier but due to time constraints it was not done.  </t>
  </si>
  <si>
    <t>The design report will be presented to the Office of the Premier by October 2024</t>
  </si>
  <si>
    <t>Excavating and planting of 212 poles has been completed as at end of the financial year. Installation of electrification infrustructure for 212 households  has been achieved. Practical completion was achieved 31 May 2024.</t>
  </si>
  <si>
    <t>The project site briefing has been held and contractor appointed in a letter dated 24 July 2023. The project was handed over on the 30th of August 2023. The installation for the 24 Solar powered LED streetlights in the Ntabankulu CBD reached practical completion in 21 November 2023.</t>
  </si>
  <si>
    <t xml:space="preserve">The project was handed over to the contractor on the 4th of August 2023. 
The contractor established site and commence with the works. Rehabilitation of 6,5 Km was completed.  The project was completed in 16 April 2024. </t>
  </si>
  <si>
    <t>The project was handed over to the contractor on the 4th of August 2023. 
The contractor has completed 2,8 of all the works and the project is practically complete as of the 2nd of October 2023.</t>
  </si>
  <si>
    <t xml:space="preserve">The project was handed over to the contrcator on the 4th of August 2023. 
The contractor has completed the site establishment, road preparation, tipping and processing for the entire road. Stormwater facilities have been completed and project reached practical completion on 10 January 2024.
4,5 km of rehabilitation was completed.  </t>
  </si>
  <si>
    <t>The project was handed over to the contrcator on the 4th of August 2023. 
The contractor has completed the site establishment, road preparation, tipping and processing for the entire road. The project reached practical completion in 22 of November 2023.The defects liability period ended on the 21 May 2024. 
4km of rehabilitation was completed.</t>
  </si>
  <si>
    <t xml:space="preserve">Delays on procurement of Prefabricated culvets by the contractor. </t>
  </si>
  <si>
    <t>To engage the engineer on speeding up the project by end of October 2024 as the project has been rolled over to the financial year 2024/2025</t>
  </si>
  <si>
    <t>7,47m² of pothole patcing conducted at Makhalima Street and Phumzile Matshoba Street in the month of August 2024. 
11,4m² of pothole patching conducted in November at Phumzile Matshoba street and street next to Boxer.
6,8m² of pothole patching conducted in  February 2024 at Phumzile Matshoba.
6,72 m² of pothole patching conducted in June 2024 at Nkosi Diko KaNgxekisa street.
Sum of 32.39 m2 of pothole patching conducted at Phumzile Matshoba, Ntsikayezwe, Makhalima, Nkosi Diko kaNgxekisa and street next Boxer store.</t>
  </si>
  <si>
    <t>Maintenance was not done due to delay in recruitment of plant operators for Yellow Fleet. 
Delivery of yellow fleet was completed on 26 March 2024 and recruitment of operators was  not yet completed.</t>
  </si>
  <si>
    <t xml:space="preserve">The project has rolled over to the 2024/2025 financial year and will be implemented. 
</t>
  </si>
  <si>
    <t xml:space="preserve">For the month of July the department has maintained Home Affairs, August maintained MPCC, Library and Registry, ERF 85, September maintained Traffic, Landillsite, Manyano &amp; Pound, October maintained State House, MPCC, December maintained Craft Centre and Traffic Department, February  maintained ERF 85, March maintained Library and Registry,MPCC, Sports Field and landfillsite, April maintained State House, Pound, Sports Field and Traffic Department, May Maintaned Cemetery, and June maintained craft centre and Erf 85. 
 </t>
  </si>
  <si>
    <t>Q1. Data has been collected by downloading deeds and cadastral information to determine the number of properties registered at deeds registrar.
Q2.Draft General Valuation has been developed     
Q3.Advert/Public notice for inspection of draft general valuation roll have been published. So far only 21 0bjections has been lodged and the objection period will close on the 26th of April 2024.
Q4. Final General valuation roll has been approved by the concil and will be implemented on the first of July 2024.
Resolution to levy for has been gazzeted.</t>
  </si>
  <si>
    <r>
      <t xml:space="preserve">Q1:
1.  The Cash and Cash, Information, Grants Reports, and Budget vs Expenditure Table were developed and submitted  for inclusion on the GRAP compliant </t>
    </r>
    <r>
      <rPr>
        <b/>
        <sz val="11"/>
        <rFont val="Arial"/>
        <family val="2"/>
      </rPr>
      <t>2022/23 Annual Financial Statement</t>
    </r>
    <r>
      <rPr>
        <sz val="11"/>
        <rFont val="Arial"/>
        <family val="2"/>
      </rPr>
      <t xml:space="preserve"> to the Auditor General,  Provincial and National Treasury by 31 August 2023.
Q2:
1.  The Cash and Cash, Information, Grants Reports, and Budget vs Expenditure Table were developed and submitted  for inclusion on the GRAP compliant 2022/23 Adjusted Annual Financial Statement to the Auditor General,  Provincial and National Treasury by 31 August 2023.
Q3 
The nine months financial statements process plan was developed.
Q4
1.  The 2023/24 Nine Months Financial Statement were prepared and submitted to Internal Audit Unit for review.
2. The 2023/2024 AFS Process Plan was developed.</t>
    </r>
  </si>
  <si>
    <t>NA</t>
  </si>
  <si>
    <t xml:space="preserve">Q1:  List of additions, Updated fixed asset register, Report on additional insured assets, Invoices for all additions, Insurance Cover confirmation
Q2: Updated List of additions, Updated fixed asset register, Report on additional insured assets, Invoices for all additions, Insurance Cover confirmation
Q3: Updated List of additions, Updated fixed asset register, Report on additional insured assets, Invoices for all additions, Insurance Cover confirmation
Q4: Updated List of additions, Updated fixed asset register, Report on additional insured assets, Invoices for all additions, Insurance Cover confirmation, Verification Sheets
</t>
  </si>
  <si>
    <t xml:space="preserve">Facilitate 40 community meetings for Infrastructure projects to maximise community  participation.
Conduct induction of 7 Project Steering Committee by June 2024
</t>
  </si>
  <si>
    <t xml:space="preserve">Q1: Attendance registers and minutes of meetings
Q2: Attendance registers and minutes of meetings
Q3: Attendance registers and minutes of meetings
Q4: Attendance registers and minutes of meetings
</t>
  </si>
  <si>
    <t>Coordinate mothly project employment reports  and  non financial reports to CogTA by June 2024</t>
  </si>
  <si>
    <t xml:space="preserve">100% of  Portfolio of Evidednce has been submitted as per the reported targets for the financial year 2023/2024. </t>
  </si>
  <si>
    <t>R50 000</t>
  </si>
  <si>
    <t>R5 645 000</t>
  </si>
  <si>
    <t>R100 000</t>
  </si>
  <si>
    <t>R325 000</t>
  </si>
  <si>
    <t>R5 000 000</t>
  </si>
  <si>
    <t>R700 000</t>
  </si>
  <si>
    <t>R3 420 000</t>
  </si>
  <si>
    <t>R150 000</t>
  </si>
  <si>
    <t>R1 909 743-81</t>
  </si>
  <si>
    <t>R343 050-00</t>
  </si>
  <si>
    <t>R240 398-00</t>
  </si>
  <si>
    <t>R219 540-00</t>
  </si>
  <si>
    <t>R245 052-87</t>
  </si>
  <si>
    <t>R10 000-00</t>
  </si>
  <si>
    <t>R 10 000 -00</t>
  </si>
  <si>
    <t>R450 938-03</t>
  </si>
  <si>
    <t>R6 950-00</t>
  </si>
  <si>
    <t>R 170 060-00</t>
  </si>
  <si>
    <t>R3450-00</t>
  </si>
  <si>
    <t>R21 184-24</t>
  </si>
  <si>
    <t>R1 106 160-00</t>
  </si>
  <si>
    <t>R360 000-00</t>
  </si>
  <si>
    <t>R2 000 000</t>
  </si>
  <si>
    <t>R 1 781 074.19</t>
  </si>
  <si>
    <t>R 1 237 776.51</t>
  </si>
  <si>
    <t>R 318 748.60</t>
  </si>
  <si>
    <t>R160 000</t>
  </si>
  <si>
    <t>R1 080 130.00</t>
  </si>
  <si>
    <t>R1 998 011,75</t>
  </si>
  <si>
    <t>R1 830 000. 00</t>
  </si>
  <si>
    <t>Q1. Revenue collected for  property rates R1 015 387.75                                                                                                                                                                                                                                                               Refuse R33 560.60 Rentals R312 903.48 and other income  which include VAT,Sundry income and Interest on Investments R5 444 740.93
Q2.Revenue collected for  property rates R12 665 600.95  Refuse R65 173.77, Rentals R523 012.78 and other income R9 954 048.65 which include VAT,Sundry income and Interest on Investments 
Q3.Revenue collected for  property rates is R13 256 480.03
Refuse R 72 648.35
Rentals amount to R720 119.08 and other income is R17 274 490.75  which include Sundry income, VAT and Interest on Investments.
Q4.Revenue collected  of R23 292 276.52 has been collected of  property rates is R16  135 253.11
Refuse R 80 370.58
Rentals amount to R 933 695.38 and other income is R6 142 957.45  which include Sundry income and Interest on Investments.</t>
  </si>
  <si>
    <t xml:space="preserve">Q1.The billing have been performed for all customers for the first quarter . We have done verification  on reconciliation to check accurace of our billing and the information on deeds if it agrees with the information on the system.  Traffic fines , Lease register and deedsdowloads  have been verified for the quarter.  
Q2.We billed 100% of customers for the second quarter . We have done verification  on reconciliation to check accurace of our billing and the information on deeds if it agrees with the information on the system.  Traffic fine , Lease register and deedsdowloads  have been verified for the quarter.  
Q3.The billing reconciliation with the valuation roll have been performed for all customers for the quarter and lease register against the rental of facilities have been performed. Reconciation of
deeds download  with property owners captured on the financial billing system have been performed. 
Reconciliation of traffic fines register with issued traffic fines ticket books have been performed.
 Q4.We billed 100% of customers,  reconciliation of valuation roll ,ticket books versus traffic fines register and lease register has been done for the  3 months.  </t>
  </si>
  <si>
    <r>
      <t xml:space="preserve">Q1. The three monthly expenditure reports have been prepared and circulated to all directorates through directors' emails. The proof of circulation for three months has been attached.
2. Expenditure at year-end has been reviewed and accruals </t>
    </r>
    <r>
      <rPr>
        <b/>
        <sz val="11"/>
        <rFont val="Arial"/>
        <family val="2"/>
      </rPr>
      <t>(R4 845 888.12)</t>
    </r>
    <r>
      <rPr>
        <sz val="11"/>
        <rFont val="Arial"/>
        <family val="2"/>
      </rPr>
      <t xml:space="preserve"> and payables </t>
    </r>
    <r>
      <rPr>
        <b/>
        <sz val="11"/>
        <rFont val="Arial"/>
        <family val="2"/>
      </rPr>
      <t xml:space="preserve">(R5 489 438.73) </t>
    </r>
    <r>
      <rPr>
        <sz val="11"/>
        <rFont val="Arial"/>
        <family val="2"/>
      </rPr>
      <t xml:space="preserve">at year-end have been Identified. </t>
    </r>
    <r>
      <rPr>
        <b/>
        <sz val="11"/>
        <rFont val="Arial"/>
        <family val="2"/>
      </rPr>
      <t>(R10 335 326.85)</t>
    </r>
    <r>
      <rPr>
        <sz val="11"/>
        <rFont val="Arial"/>
        <family val="2"/>
      </rPr>
      <t>.
Q2.Expenditure reports for the second quarter have been prepared and circulated to all directorates within ten working days after the end of each month.
Q3.The 3 monthly expenditure reports for the third quarter has been prepared and circulated to  all the directorates within ten working days after the end of March 2024.
Q4.The 3 monthly expenditure reports for the fourth quarter has been prepared and circulated to  all the directorates within ten working days after the end of June 2024.</t>
    </r>
  </si>
  <si>
    <t xml:space="preserve">Q1. All the valid creditors for July, August, and September 2023 have been paid within 30 days of receiving a valid invoice.
Q2.All suppliers with valid invoices have been paid within 30 days of receiving the invoices during the second quarter of the current year.
Q3. All received valid invoices were paid within 30 days of receiving invoices.
Q4. All received valid invoices were paid within 30 days of receiving invoices.
</t>
  </si>
  <si>
    <t xml:space="preserve">Q1.Staff, Learners and Councillor Salaries have been paid by the 25th of each month during the first quarter of 2023
Q2.Staff and councillor salaries have been paid by the 25 of each month of the first and second quarter.
Q3. Staff and councillors salaries were paid by the 25th of each month in the quarter ending on 31 March 2024.
Q4.Staff and councillors salaries were paid by the 25th of each month in the quarter ending on 30 June 2024
</t>
  </si>
  <si>
    <t>Q1.Third Parties for July, August, and September 2023 have been paid within seven days after the end of the month, except for SARS Efiling for August 2023 which was paid on 05/09/2023
Q2.Third party payments have been paid by the 7th day of each month of the second quarter 
Q3.3rd Party payments for the quarter ending on 31 March 2024 have been paid on the 27 March 2024.
Q4. 3rd Party payments for the quarter ending on 30 June 2024 have been paid on the 28 June 2024</t>
  </si>
  <si>
    <t xml:space="preserve">Q1:  Stock take for the 1st quarter perfomed (Inventory count sheets),  Inventory Register has been updated with results of the stock count, and Issue forms submitted.
Q2:  Stock take for the 2nd quarter perfomed (Inventory count sheets),  Inventory Register has been updated with results of the stock count, and Issue forms submitted.                                                                       
Q3:  Stock take for the third quarter perfomed (Inventory count sheets),  Inventory Register has been updated with results of the stock count, and Issue forms submitted. 
Q4:  Stock take for the fourth quarter perfomed (Inventory count sheets),  Inventory Register has been updated with results of the stock count, and Issue forms submitted. Annual report has been prepared.
</t>
  </si>
  <si>
    <t xml:space="preserve">Q1.Debtor, creditors, VAT, payroll , Inventory, assets, grants, Fleet, investments and cash and cash equivalentsreport reconciliation have been performed, reviewed, and signed for the first quarter.
Q2.Prepared three monthly reconciliations for all control accounts (Payroll, creditors, debtors, Inventory, assets, VAT, grants, Fleet, investments and cash and cash equivalents ) within ten working days of the following month.
Q3. Three Monthly reconcilliations for Debtors, Creditors,Payroll  Inventory, assets, VAT, grants, Fleet, investments and cash and cash equivalents has been prepared within ten working days after the end of the following month.
Q4.Three Monthly reconcilliations for Debtors, Creditors,Payroll Inventory, assets, VAT, grants, Fleet, investments and cash and cash equivalents has been prepared within ten working days after the end of the month.
</t>
  </si>
  <si>
    <t>Q1.Progress on implementation of  Audit Action Plan for 2021/2022 AG findings has been updated. 
Q2.The 2021/22 Audit findings were reduced by 93%. There were 41 audit findings, and 38 findings were resolved.
Q3. Implementation of  Audit Action Plan for 2022/2023 AG findings has been performed for the quater. 
Q4.Implementation of  Audit Action Plan for 2022/2023 AG findings has been performed for the quater.</t>
  </si>
  <si>
    <t xml:space="preserve">Q1.1.Performance Agreements have been signed
2.Performance Evaluation have been performed for the 4th Quarter.
Q2.1. 2023/2024 Performance agreements for Managers and Officers were signed and submitted to the PMS office in July 2023.
2. Individual Performance Evaluations for officers ( Annual 2022/2023) were  coordinated in August 2023, and First Quarter Evaluations were coordinated in October 2023.
Q3.Perfomance evaluation for managers and officers has been done for quarter 2023/2024 and the signed attendence register. 
Q4.Perfomance evaluation for managers and officers has been done for quarter 3 2023/2024 and the signed attendence register. </t>
  </si>
  <si>
    <t>100% of portfolio of evidence has been submitted as per the reported targets for the financial year 2023/2024</t>
  </si>
  <si>
    <t>During the first quarter,two Exco ordinary meetings were held as follows: 21 July 2023 and 24 August 2023. 
In the second quarter, ordinary exco meetings were held as follows:on the 12th October 2023 special exco meeting was held and ordinary exco meeting was held on the 24 October 2023
In the third quarter the following Exco meeting were held on the following dates: Special exco meeting was held on the  12th January 2024 and ordinary exco meeting was held on the 19th January 2024,04 February 2024, 21st February 2024 and 19th March 2024
In the fourthe quarter the following  Exco meetings held on the following dates. Two Exco special meetings were held on the 09th April 2024 and 24 April 2024. Three ordinary exco meetings were held on the 16th April 2024, 17th May 2024 and 18th June 2024.</t>
  </si>
  <si>
    <r>
      <rPr>
        <b/>
        <sz val="11"/>
        <rFont val="Arial"/>
        <family val="2"/>
      </rPr>
      <t>Q1:</t>
    </r>
    <r>
      <rPr>
        <sz val="11"/>
        <rFont val="Arial"/>
        <family val="2"/>
      </rPr>
      <t xml:space="preserve"> The provision of immediate relief has been realized trough the groceries  assistance to the two destitute families in the following villages:  Matshona village (ward 5), and  Sikwateni village (ward 18).
</t>
    </r>
    <r>
      <rPr>
        <b/>
        <sz val="11"/>
        <rFont val="Arial"/>
        <family val="2"/>
      </rPr>
      <t>Q2:</t>
    </r>
    <r>
      <rPr>
        <sz val="11"/>
        <rFont val="Arial"/>
        <family val="2"/>
      </rPr>
      <t xml:space="preserve"> The provision of immediate relief has been realized trough the groceries  assistance to one destitute family in the following village: Matshona village (ward 5).
</t>
    </r>
    <r>
      <rPr>
        <b/>
        <sz val="11"/>
        <rFont val="Arial"/>
        <family val="2"/>
      </rPr>
      <t>Q3</t>
    </r>
    <r>
      <rPr>
        <sz val="11"/>
        <rFont val="Arial"/>
        <family val="2"/>
      </rPr>
      <t xml:space="preserve">:The provision of immediate relief has been realized trough the groceries  assistance to the destitute to three families ward 10, 12 and 19. 
</t>
    </r>
    <r>
      <rPr>
        <b/>
        <sz val="11"/>
        <rFont val="Arial"/>
        <family val="2"/>
      </rPr>
      <t>Q4:</t>
    </r>
    <r>
      <rPr>
        <sz val="11"/>
        <rFont val="Arial"/>
        <family val="2"/>
      </rPr>
      <t>The provision of immediate relief has been realized trough the groceries  assistance to two destitute families in the following village:  ward 12 and Tlali village (ward 14).</t>
    </r>
  </si>
  <si>
    <r>
      <rPr>
        <b/>
        <sz val="11"/>
        <rFont val="Arial"/>
        <family val="2"/>
      </rPr>
      <t>Q1:</t>
    </r>
    <r>
      <rPr>
        <sz val="11"/>
        <rFont val="Arial"/>
        <family val="2"/>
      </rPr>
      <t xml:space="preserve"> Arbor Week has been conducted and the planting of 100 trees and 50 shrubs &amp;  flowers along the main streets and landfill  sites has been done on the 28th September 2023. further environmental education program was conducted in ward 10 through clearing of  illegal dumping hot spots, ward 3 through handing over of skip bin, clearing of dumping spots, ward 19 through clearing of illegal dumping hot spots.   
Landcaping and grass cutting have been conducted in the urban area
</t>
    </r>
    <r>
      <rPr>
        <b/>
        <sz val="11"/>
        <rFont val="Arial"/>
        <family val="2"/>
      </rPr>
      <t>Q2:</t>
    </r>
    <r>
      <rPr>
        <sz val="11"/>
        <rFont val="Arial"/>
        <family val="2"/>
      </rPr>
      <t xml:space="preserve"> Removal of allien plants has been conducted at Ward 06 Ndakeni village from 06 - 20 December 2023 Landcaping and grass cutting have been conducted in the urban area
</t>
    </r>
    <r>
      <rPr>
        <b/>
        <sz val="11"/>
        <rFont val="Arial"/>
        <family val="2"/>
      </rPr>
      <t>Q3:</t>
    </r>
    <r>
      <rPr>
        <sz val="11"/>
        <rFont val="Arial"/>
        <family val="2"/>
      </rPr>
      <t xml:space="preserve"> Environmental awerness campaign has been conducted on the 31st of January, 19 and 20 of March 2024 at ward 10 (Magombeni Tribal Authority) and ward 05 (Lwandlolubomvu Tribal Authority) respectively.
</t>
    </r>
    <r>
      <rPr>
        <b/>
        <sz val="11"/>
        <rFont val="Arial"/>
        <family val="2"/>
      </rPr>
      <t>Q4:</t>
    </r>
    <r>
      <rPr>
        <sz val="11"/>
        <rFont val="Arial"/>
        <family val="2"/>
      </rPr>
      <t>Environmental awerness campaign has been conducted on the 24 April 2024 at Bulelani Pre-School and Ntabankulu S.S.S. at ward 10.</t>
    </r>
  </si>
  <si>
    <r>
      <rPr>
        <b/>
        <sz val="11"/>
        <rFont val="Arial"/>
        <family val="2"/>
      </rPr>
      <t>Q1:</t>
    </r>
    <r>
      <rPr>
        <sz val="11"/>
        <rFont val="Arial"/>
        <family val="2"/>
      </rPr>
      <t xml:space="preserve"> There were 605  stray animals  impounded  ( cattle 321, 124 goats,38 horses, 106 sheep and 16 donkeys ). The total amount generated at pound upon release of impounded animals was </t>
    </r>
    <r>
      <rPr>
        <b/>
        <sz val="11"/>
        <rFont val="Arial"/>
        <family val="2"/>
      </rPr>
      <t xml:space="preserve">R81 025 .00.
</t>
    </r>
    <r>
      <rPr>
        <sz val="11"/>
        <rFont val="Arial"/>
        <family val="2"/>
      </rPr>
      <t xml:space="preserve">
</t>
    </r>
    <r>
      <rPr>
        <b/>
        <sz val="11"/>
        <rFont val="Arial"/>
        <family val="2"/>
      </rPr>
      <t xml:space="preserve">Q2: </t>
    </r>
    <r>
      <rPr>
        <sz val="11"/>
        <rFont val="Arial"/>
        <family val="2"/>
      </rPr>
      <t xml:space="preserve">There were 373  stray animals  impounded  ( cattle 241,  goats 46, horses 18,  sheep 34 and  donkeys 34 ). The total amount generated at pound upon release of impounded animals was </t>
    </r>
    <r>
      <rPr>
        <b/>
        <sz val="11"/>
        <rFont val="Arial"/>
        <family val="2"/>
      </rPr>
      <t xml:space="preserve">R48 730.00.
</t>
    </r>
    <r>
      <rPr>
        <sz val="11"/>
        <rFont val="Arial"/>
        <family val="2"/>
      </rPr>
      <t xml:space="preserve">   </t>
    </r>
    <r>
      <rPr>
        <b/>
        <sz val="11"/>
        <rFont val="Arial"/>
        <family val="2"/>
      </rPr>
      <t xml:space="preserve"> 
Q3</t>
    </r>
    <r>
      <rPr>
        <sz val="11"/>
        <rFont val="Arial"/>
        <family val="2"/>
      </rPr>
      <t xml:space="preserve">: There were 233 stray animals  impounded  ( cattle </t>
    </r>
    <r>
      <rPr>
        <b/>
        <sz val="11"/>
        <rFont val="Arial"/>
        <family val="2"/>
      </rPr>
      <t>190</t>
    </r>
    <r>
      <rPr>
        <sz val="11"/>
        <rFont val="Arial"/>
        <family val="2"/>
      </rPr>
      <t>, donkeys</t>
    </r>
    <r>
      <rPr>
        <b/>
        <sz val="11"/>
        <rFont val="Arial"/>
        <family val="2"/>
      </rPr>
      <t xml:space="preserve"> 28</t>
    </r>
    <r>
      <rPr>
        <sz val="11"/>
        <rFont val="Arial"/>
        <family val="2"/>
      </rPr>
      <t xml:space="preserve">, goats </t>
    </r>
    <r>
      <rPr>
        <b/>
        <sz val="11"/>
        <rFont val="Arial"/>
        <family val="2"/>
      </rPr>
      <t>10</t>
    </r>
    <r>
      <rPr>
        <sz val="11"/>
        <rFont val="Arial"/>
        <family val="2"/>
      </rPr>
      <t xml:space="preserve">, horses </t>
    </r>
    <r>
      <rPr>
        <b/>
        <sz val="11"/>
        <rFont val="Arial"/>
        <family val="2"/>
      </rPr>
      <t>05</t>
    </r>
    <r>
      <rPr>
        <sz val="11"/>
        <rFont val="Arial"/>
        <family val="2"/>
      </rPr>
      <t xml:space="preserve">). The total amount generated at pound upon release of impounded animals was </t>
    </r>
    <r>
      <rPr>
        <b/>
        <sz val="11"/>
        <rFont val="Arial"/>
        <family val="2"/>
      </rPr>
      <t>R24 290.00.</t>
    </r>
    <r>
      <rPr>
        <sz val="11"/>
        <rFont val="Arial"/>
        <family val="2"/>
      </rPr>
      <t xml:space="preserve"> 
</t>
    </r>
    <r>
      <rPr>
        <b/>
        <sz val="11"/>
        <rFont val="Arial"/>
        <family val="2"/>
      </rPr>
      <t>Q4:</t>
    </r>
    <r>
      <rPr>
        <sz val="11"/>
        <rFont val="Arial"/>
        <family val="2"/>
      </rPr>
      <t xml:space="preserve">Q4:There were 194  stray animals  impounded  ( cattle 94, 25 goats,1 horses, 65 sheep and 9 donkeys ). The total amount generated at pound upon release of impounded animals was </t>
    </r>
    <r>
      <rPr>
        <b/>
        <sz val="11"/>
        <rFont val="Arial"/>
        <family val="2"/>
      </rPr>
      <t xml:space="preserve">R23 640.00. </t>
    </r>
    <r>
      <rPr>
        <sz val="11"/>
        <rFont val="Arial"/>
        <family val="2"/>
      </rPr>
      <t xml:space="preserve">  </t>
    </r>
    <r>
      <rPr>
        <sz val="11"/>
        <color rgb="FFFF0000"/>
        <rFont val="Arial"/>
        <family val="2"/>
      </rPr>
      <t xml:space="preserve">                                                                                                 </t>
    </r>
    <r>
      <rPr>
        <sz val="11"/>
        <rFont val="Arial"/>
        <family val="2"/>
      </rPr>
      <t xml:space="preserve">                                                                                                       </t>
    </r>
  </si>
  <si>
    <t xml:space="preserve">Procurement for three licensing books was done and memo request was submitted to BTO on the 17 July 2023. 
Four  applications were received. Inspection on businesses was done on the 15th of August 2023 and there were Four (4) Trading Lisences Issued in the first quarter. Three licensing books were delivered on the 18 September 2023 and one awareness was conducted to hawkers  on trading regulations on the 28 September 2023.
Nine applications were recieved, Eight Trading licenses were issued in the second quarter and one license was not approved by MHS. 
11 applications were recieved and 11 trading licenses were issued in the third quarter 
15 applications were recieved and 13 licenses were issued to businesses and 2 were not approved for the fourth quarter </t>
  </si>
  <si>
    <t>Five Occupancy certificates issued to Siphethu Hospital,Mrs Mthangayi,Jumbo,Super hardware and alluminium and Lucky Star Fruit and veg
Ten Occupancy certificates were issued to Erf 236, Erf 02,Erf 654, Erf 330, Erf 200,Erf 222, Erf 311, Erf 232, Erf 40 &amp; Erf 357
Two occupancies issued at Sunrise Supermarket and SA Hardware.08 Happy letters issued for Project Bomvini 32,(168,322,317,195,215,113,07 &amp;201)
Two occupancy certificates issued ((erf 42 and erf 48) and ten happy letters for Ngqane 300 (16, 195, 406, 194, 189, 160, 146, 186, 253 and 270)</t>
  </si>
  <si>
    <t xml:space="preserve">The Municipality planned to maintained 48 street lights, during the assessment of street lights it was identified that 53 street lights were faulty  and 53 street lights were maintained in April 2024 as per the listings attached to maintenance report. There were no extra costs incured on maintenance of the 5 more streetlights from the planned number 
</t>
  </si>
  <si>
    <t xml:space="preserve">The Spatial Planning and Human Settlements Unit have captured 286 beneficiaries on the Nationa Housing Needs Register for the First Quarter 2023/2024 Financial. 
The Spatial Planning and Human Settlements Unit has captured 269 housing beneficiarues into the Natioal Housing Needs Register's System from Ward 3. 
The total number of benficiaries that has been captured  as at end of the second quarter is 555. 
The Spatial Planning and Human Settlements has captured 122 housing beneficiaries on the National Housing Needs Register from Ward 3 from  third Quarter, January till the end of March 2024. 
The Spatial Planning and Human Settlements had a target of 250 to be captured on the National Housing Needs Register for Fourth Quarter. The Unit has captured 326 which is an overachievement for the fourth quarter. The total beneficiaries captured for the year 2023/2024 is 1 003 beneficiaries. </t>
  </si>
  <si>
    <t>The Project will be rolled over to the financial year 2024/2024</t>
  </si>
  <si>
    <t>The project was only included in the SDBIP Turnaround in January 2024,site was only handed over on the 9th May 2024 and  construction started in May 2024, the project could not be completed in June 2024  and was rolled over to the financial year 2024/2025</t>
  </si>
  <si>
    <t xml:space="preserve">Q1: N/A  
Q2:Practical Completion certificates
Q3: N/A .
Q4: N/A 
</t>
  </si>
  <si>
    <t xml:space="preserve">Q1:N/A
Q2 Listing of the approved housing beneficiaries
Q3: N/A .
Q4: N/A 
</t>
  </si>
  <si>
    <t xml:space="preserve">Construction of 32 Housing units was completed in December 2023.  </t>
  </si>
  <si>
    <t>Completion of Lwandlo'lubomvu MPCC completed in December 2023</t>
  </si>
  <si>
    <t>The project was only included in the SDBIP Turnaround in approved in February 2024,  the project could not be completed as at end of June 2024  and was rolled over to the financial year 2024/2025</t>
  </si>
  <si>
    <t>Consultant was issued an appointment letter dated 14 February 2024, Task order was issued to the contractor.
The site was handed over on the 07 May 2024 The contractor has commenced with site establishment and roadbed preperation completed.</t>
  </si>
  <si>
    <t>Consultant was issued an appointment letter dated 12 February 2024, Task order was issued to the contractor.
The site was handed over on the 09 May 2024 The contractor has commenced with site establishment and roadbed preperation completed.</t>
  </si>
  <si>
    <t>Consultant was issued an appointment letter dated 12 February 2024, Task order was issued to the contractor.
The site was handed over on the 07 May 2024 The contractor has commenced with site establishment and roadbed preperation completed.</t>
  </si>
  <si>
    <t>Consultant was issued an appointment letter dated 20 March 2024, Task order was issued to the contractor.
The site was handed over on the 08 May 2024.The contractor has commenced with site establishment and roadbed preperation completed.</t>
  </si>
  <si>
    <t>Consultant was issued an appointment letter dated 12 February 2024, Task order was issued to the contractor.
The site was handed over on the  09 May 2024 The contractor has commenced with site establishment and roadbed preperation completed.</t>
  </si>
  <si>
    <t>Consultant was issued an appointment letter dated 19 February 2024, Task order was issued to the contractor.
The site was handed over on the 10 May 2024. The contractor has completed excavations for bridge foundations.</t>
  </si>
  <si>
    <t>R6 940 609,15</t>
  </si>
  <si>
    <t>R6 484 961,30</t>
  </si>
  <si>
    <t>R5 164 182,87</t>
  </si>
  <si>
    <t>R4 950 564,58</t>
  </si>
  <si>
    <t>R6 213 419,88</t>
  </si>
  <si>
    <t>R5 475 823,33</t>
  </si>
  <si>
    <t>R22 137 765,63</t>
  </si>
  <si>
    <t>R20 917 593,51</t>
  </si>
  <si>
    <t>R6 502 280,10</t>
  </si>
  <si>
    <t>R6 012 132,28</t>
  </si>
  <si>
    <t>R165 587,11</t>
  </si>
  <si>
    <t>R54 350,77</t>
  </si>
  <si>
    <t>R1 003 857,92</t>
  </si>
  <si>
    <t>R1 042 963,52</t>
  </si>
  <si>
    <t>R284 362,17</t>
  </si>
  <si>
    <t>R548 718,75</t>
  </si>
  <si>
    <t>R303 450,00</t>
  </si>
  <si>
    <t>R0</t>
  </si>
  <si>
    <t>R389 996,37</t>
  </si>
  <si>
    <t>R6 006 000,00</t>
  </si>
  <si>
    <t>R1 481 209.66</t>
  </si>
  <si>
    <t>R1 337 203,16</t>
  </si>
  <si>
    <t>R16 280 000</t>
  </si>
  <si>
    <t>R15 910 000</t>
  </si>
  <si>
    <t>R17 205 000</t>
  </si>
  <si>
    <t>R14 245 000</t>
  </si>
  <si>
    <t>R9 250 000</t>
  </si>
  <si>
    <t>R535 501`,75</t>
  </si>
  <si>
    <t>R488 699.15</t>
  </si>
  <si>
    <t>R110 000</t>
  </si>
  <si>
    <t>R2 652 232 00</t>
  </si>
  <si>
    <t>R2 446 840,30</t>
  </si>
  <si>
    <t>R4 410 930,44</t>
  </si>
  <si>
    <t>R3 921 882,06</t>
  </si>
  <si>
    <t>R4 873 412,50</t>
  </si>
  <si>
    <t>R3 867 920,99</t>
  </si>
  <si>
    <t>R3 544244.08</t>
  </si>
  <si>
    <t>R3 496 427,03</t>
  </si>
  <si>
    <t>R3 634 966,80</t>
  </si>
  <si>
    <t>R6 000 000</t>
  </si>
  <si>
    <t>R4 000 000</t>
  </si>
  <si>
    <t>R2 898 352,68</t>
  </si>
  <si>
    <t>R3 750 000</t>
  </si>
  <si>
    <t>R3 080 060,87</t>
  </si>
  <si>
    <t>R3 025 000</t>
  </si>
  <si>
    <t>R1 775 310,08</t>
  </si>
  <si>
    <t>R2 214 000,00</t>
  </si>
  <si>
    <t>R926 272,27</t>
  </si>
  <si>
    <t>R1 443 680,64</t>
  </si>
  <si>
    <t>R5 665 000</t>
  </si>
  <si>
    <t>R2 291 807,13</t>
  </si>
  <si>
    <t>R260 100,00</t>
  </si>
  <si>
    <t>R1 004 00,00</t>
  </si>
  <si>
    <t>R97 558,55</t>
  </si>
  <si>
    <t>R190 000,00</t>
  </si>
  <si>
    <t>R188 470,00</t>
  </si>
  <si>
    <t>R577 560,20</t>
  </si>
  <si>
    <t>R560 000,21</t>
  </si>
  <si>
    <t>R558 146,21</t>
  </si>
  <si>
    <t>R2 228 548,94</t>
  </si>
  <si>
    <t>R1 012 195,65</t>
  </si>
  <si>
    <t>R996 594,75</t>
  </si>
  <si>
    <t>R1 664 375,21</t>
  </si>
  <si>
    <t>R1 648 093,00</t>
  </si>
  <si>
    <t>R214 763,60</t>
  </si>
  <si>
    <t>R206 184,60</t>
  </si>
  <si>
    <t>R789 831,59</t>
  </si>
  <si>
    <t>R29 000,00</t>
  </si>
  <si>
    <t>R319 983,00</t>
  </si>
  <si>
    <t>R239 983,00</t>
  </si>
  <si>
    <t>R781 064,35</t>
  </si>
  <si>
    <t>R590 000,00</t>
  </si>
  <si>
    <t>R468 031,06</t>
  </si>
  <si>
    <t>R170 000,00</t>
  </si>
  <si>
    <t>R155 650,00</t>
  </si>
  <si>
    <t xml:space="preserve">The procurement strategy was changed at implementation stage from consultant to contractor which resulted to not have task order and design report. 
The project was advertised on 31 May 2024 and the site briefing held on 10 June 2024. </t>
  </si>
  <si>
    <t xml:space="preserve">The department has to develop meausures to mitigate some risks identified </t>
  </si>
  <si>
    <t>Maintenance of 1360m of stormwater control facilities was conducted at Ntsikayezwe, Petela, Phumzile Matshoba, Jojo and Petela street.
 Sum of 32.39 m2 of pothole patching at Ntsikayezwe, Petela, Phumzile Matshoba, Jojo, Protea, Makhalima, Ladlokova and Nkosi Diko kaNgxekisa street.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</si>
</sst>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quot;R&quot;#,##0;[Red]\-&quot;R&quot;#,##0"/>
    <numFmt numFmtId="165" formatCode="&quot;R&quot;#,##0.00;[Red]\-&quot;R&quot;#,##0.00"/>
    <numFmt numFmtId="166" formatCode="_-&quot;R&quot;* #,##0.00_-;\-&quot;R&quot;* #,##0.00_-;_-&quot;R&quot;* &quot;-&quot;??_-;_-@_-"/>
    <numFmt numFmtId="167" formatCode="&quot;R&quot;\ #,##0;[Red]&quot;R&quot;\ \-#,##0"/>
    <numFmt numFmtId="168" formatCode="&quot;R&quot;\ #,##0.00;[Red]&quot;R&quot;\ \-#,##0.00"/>
    <numFmt numFmtId="169" formatCode="_ * #,##0.00_ ;_ * \-#,##0.00_ ;_ * &quot;-&quot;??_ ;_ @_ "/>
    <numFmt numFmtId="170" formatCode="&quot;R&quot;#,##0.00"/>
    <numFmt numFmtId="171" formatCode="&quot;R&quot;\ #,##0.00;[Red]&quot;R&quot;\ #,##0.00"/>
    <numFmt numFmtId="172" formatCode="&quot;R&quot;\ #,##0"/>
    <numFmt numFmtId="173" formatCode="&quot;R&quot;#,##0.00;[Red]&quot;R&quot;#,##0.00"/>
  </numFmts>
  <fonts count="43" x14ac:knownFonts="1">
    <font>
      <sz val="11"/>
      <color theme="1"/>
      <name val="Calibri"/>
      <family val="2"/>
      <scheme val="minor"/>
    </font>
    <font>
      <sz val="11"/>
      <color theme="1"/>
      <name val="Calibri"/>
      <family val="2"/>
      <scheme val="minor"/>
    </font>
    <font>
      <sz val="10"/>
      <color theme="1"/>
      <name val="Arial Narrow"/>
      <family val="2"/>
    </font>
    <font>
      <sz val="12"/>
      <color theme="1"/>
      <name val="Arial Narrow"/>
      <family val="2"/>
    </font>
    <font>
      <b/>
      <sz val="9"/>
      <color indexed="81"/>
      <name val="Tahoma"/>
      <family val="2"/>
    </font>
    <font>
      <sz val="9"/>
      <color indexed="81"/>
      <name val="Tahoma"/>
      <family val="2"/>
    </font>
    <font>
      <sz val="11"/>
      <color rgb="FFFF0000"/>
      <name val="Calibri"/>
      <family val="2"/>
      <scheme val="minor"/>
    </font>
    <font>
      <sz val="10"/>
      <color theme="1"/>
      <name val="Calibri"/>
      <family val="2"/>
      <scheme val="minor"/>
    </font>
    <font>
      <b/>
      <i/>
      <sz val="10"/>
      <name val="Calibri"/>
      <family val="2"/>
      <scheme val="minor"/>
    </font>
    <font>
      <i/>
      <sz val="10"/>
      <name val="Calibri"/>
      <family val="2"/>
      <scheme val="minor"/>
    </font>
    <font>
      <sz val="10"/>
      <name val="Calibri"/>
      <family val="2"/>
      <scheme val="minor"/>
    </font>
    <font>
      <b/>
      <sz val="10"/>
      <name val="Calibri"/>
      <family val="2"/>
      <scheme val="minor"/>
    </font>
    <font>
      <b/>
      <sz val="10"/>
      <color theme="0"/>
      <name val="Calibri"/>
      <family val="2"/>
      <scheme val="minor"/>
    </font>
    <font>
      <sz val="10"/>
      <name val="Calibri"/>
      <family val="2"/>
    </font>
    <font>
      <b/>
      <sz val="10"/>
      <color theme="1"/>
      <name val="Calibri"/>
      <family val="2"/>
      <scheme val="minor"/>
    </font>
    <font>
      <b/>
      <i/>
      <sz val="10"/>
      <name val="Calibri"/>
      <family val="2"/>
    </font>
    <font>
      <b/>
      <i/>
      <sz val="10"/>
      <color theme="0"/>
      <name val="Calibri"/>
      <family val="2"/>
    </font>
    <font>
      <b/>
      <i/>
      <sz val="10"/>
      <color theme="1"/>
      <name val="Calibri"/>
      <family val="2"/>
    </font>
    <font>
      <i/>
      <sz val="10"/>
      <color theme="1"/>
      <name val="Calibri"/>
      <family val="2"/>
    </font>
    <font>
      <b/>
      <sz val="10"/>
      <name val="Calibri"/>
      <family val="2"/>
    </font>
    <font>
      <u/>
      <sz val="11"/>
      <color theme="10"/>
      <name val="Calibri"/>
      <family val="2"/>
      <scheme val="minor"/>
    </font>
    <font>
      <sz val="10"/>
      <color rgb="FFFF0000"/>
      <name val="Calibri"/>
      <family val="2"/>
      <scheme val="minor"/>
    </font>
    <font>
      <sz val="10"/>
      <color rgb="FFFF0000"/>
      <name val="Calibri"/>
      <family val="2"/>
    </font>
    <font>
      <b/>
      <sz val="11"/>
      <name val="Arial"/>
      <family val="2"/>
    </font>
    <font>
      <sz val="11"/>
      <name val="Arial"/>
      <family val="2"/>
    </font>
    <font>
      <b/>
      <i/>
      <sz val="11"/>
      <name val="Arial"/>
      <family val="2"/>
    </font>
    <font>
      <i/>
      <sz val="11"/>
      <name val="Arial"/>
      <family val="2"/>
    </font>
    <font>
      <b/>
      <sz val="12"/>
      <name val="Arial"/>
      <family val="2"/>
    </font>
    <font>
      <b/>
      <sz val="12"/>
      <color rgb="FFFF0000"/>
      <name val="Arial"/>
      <family val="2"/>
    </font>
    <font>
      <sz val="12"/>
      <name val="Arial"/>
      <family val="2"/>
    </font>
    <font>
      <sz val="12"/>
      <color rgb="FFFF0000"/>
      <name val="Arial"/>
      <family val="2"/>
    </font>
    <font>
      <vertAlign val="superscript"/>
      <sz val="12"/>
      <color rgb="FFFF0000"/>
      <name val="Arial"/>
      <family val="2"/>
    </font>
    <font>
      <b/>
      <sz val="12"/>
      <color theme="1"/>
      <name val="Calibri"/>
      <family val="2"/>
      <scheme val="minor"/>
    </font>
    <font>
      <b/>
      <sz val="10"/>
      <name val="Arial"/>
      <family val="2"/>
    </font>
    <font>
      <b/>
      <sz val="11"/>
      <color rgb="FFFF0000"/>
      <name val="Arial"/>
      <family val="2"/>
    </font>
    <font>
      <sz val="11"/>
      <color rgb="FFFF0000"/>
      <name val="Arial"/>
      <family val="2"/>
    </font>
    <font>
      <sz val="11"/>
      <color theme="1"/>
      <name val="Arial"/>
      <family val="2"/>
    </font>
    <font>
      <b/>
      <sz val="11"/>
      <color theme="1"/>
      <name val="Arial"/>
      <family val="2"/>
    </font>
    <font>
      <b/>
      <sz val="11"/>
      <color theme="0"/>
      <name val="Arial"/>
      <family val="2"/>
    </font>
    <font>
      <vertAlign val="superscript"/>
      <sz val="11"/>
      <name val="Arial"/>
      <family val="2"/>
    </font>
    <font>
      <sz val="10"/>
      <name val="Arial"/>
      <family val="2"/>
    </font>
    <font>
      <b/>
      <i/>
      <sz val="10"/>
      <name val="Arial"/>
      <family val="2"/>
    </font>
    <font>
      <sz val="11"/>
      <name val="Calibri"/>
      <family val="2"/>
      <scheme val="minor"/>
    </font>
  </fonts>
  <fills count="11">
    <fill>
      <patternFill patternType="none"/>
    </fill>
    <fill>
      <patternFill patternType="gray125"/>
    </fill>
    <fill>
      <patternFill patternType="solid">
        <fgColor theme="1"/>
        <bgColor indexed="64"/>
      </patternFill>
    </fill>
    <fill>
      <patternFill patternType="solid">
        <fgColor rgb="FF00B050"/>
        <bgColor indexed="64"/>
      </patternFill>
    </fill>
    <fill>
      <patternFill patternType="solid">
        <fgColor rgb="FFFFC000"/>
        <bgColor indexed="64"/>
      </patternFill>
    </fill>
    <fill>
      <patternFill patternType="solid">
        <fgColor theme="0"/>
        <bgColor indexed="64"/>
      </patternFill>
    </fill>
    <fill>
      <patternFill patternType="solid">
        <fgColor rgb="FFFFFFFF"/>
        <bgColor rgb="FFFFFFFF"/>
      </patternFill>
    </fill>
    <fill>
      <patternFill patternType="solid">
        <fgColor theme="0"/>
        <bgColor rgb="FFFFFFFF"/>
      </patternFill>
    </fill>
    <fill>
      <patternFill patternType="solid">
        <fgColor rgb="FFFFFF00"/>
        <bgColor indexed="64"/>
      </patternFill>
    </fill>
    <fill>
      <patternFill patternType="solid">
        <fgColor rgb="FF0070C0"/>
        <bgColor indexed="64"/>
      </patternFill>
    </fill>
    <fill>
      <patternFill patternType="solid">
        <fgColor theme="0"/>
        <bgColor rgb="FF000000"/>
      </patternFill>
    </fill>
  </fills>
  <borders count="80">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diagonal/>
    </border>
    <border>
      <left style="medium">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thin">
        <color rgb="FF000000"/>
      </left>
      <right style="thin">
        <color rgb="FF000000"/>
      </right>
      <top/>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top style="medium">
        <color indexed="64"/>
      </top>
      <bottom style="thin">
        <color indexed="64"/>
      </bottom>
      <diagonal/>
    </border>
    <border>
      <left style="thin">
        <color indexed="64"/>
      </left>
      <right style="medium">
        <color indexed="64"/>
      </right>
      <top style="thin">
        <color rgb="FF000000"/>
      </top>
      <bottom/>
      <diagonal/>
    </border>
    <border>
      <left style="thin">
        <color indexed="64"/>
      </left>
      <right style="medium">
        <color indexed="64"/>
      </right>
      <top/>
      <bottom style="thin">
        <color rgb="FF000000"/>
      </bottom>
      <diagonal/>
    </border>
    <border>
      <left style="thin">
        <color rgb="FF000000"/>
      </left>
      <right style="medium">
        <color indexed="64"/>
      </right>
      <top style="thin">
        <color rgb="FF000000"/>
      </top>
      <bottom/>
      <diagonal/>
    </border>
  </borders>
  <cellStyleXfs count="9">
    <xf numFmtId="0" fontId="0" fillId="0" borderId="0"/>
    <xf numFmtId="0" fontId="2" fillId="0" borderId="0"/>
    <xf numFmtId="0" fontId="3" fillId="0" borderId="0"/>
    <xf numFmtId="169" fontId="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20" fillId="0" borderId="0" applyNumberFormat="0" applyFill="0" applyBorder="0" applyAlignment="0" applyProtection="0"/>
    <xf numFmtId="0" fontId="1" fillId="0" borderId="0"/>
    <xf numFmtId="166" fontId="1" fillId="0" borderId="0" applyFont="0" applyFill="0" applyBorder="0" applyAlignment="0" applyProtection="0"/>
  </cellStyleXfs>
  <cellXfs count="1270">
    <xf numFmtId="0" fontId="0" fillId="0" borderId="0" xfId="0"/>
    <xf numFmtId="0" fontId="0" fillId="0" borderId="14" xfId="0" applyBorder="1"/>
    <xf numFmtId="0" fontId="0" fillId="0" borderId="12" xfId="0" applyBorder="1"/>
    <xf numFmtId="0" fontId="0" fillId="0" borderId="13"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8" fillId="4" borderId="9" xfId="0" applyFont="1" applyFill="1" applyBorder="1" applyAlignment="1">
      <alignment vertical="top" wrapText="1"/>
    </xf>
    <xf numFmtId="0" fontId="8" fillId="4" borderId="2" xfId="1" applyFont="1" applyFill="1" applyBorder="1" applyAlignment="1">
      <alignment vertical="top" wrapText="1"/>
    </xf>
    <xf numFmtId="15" fontId="8" fillId="4" borderId="2" xfId="1" applyNumberFormat="1" applyFont="1" applyFill="1" applyBorder="1" applyAlignment="1">
      <alignment vertical="top" wrapText="1"/>
    </xf>
    <xf numFmtId="0" fontId="8" fillId="4" borderId="2" xfId="1" applyFont="1" applyFill="1" applyBorder="1" applyAlignment="1">
      <alignment horizontal="right" vertical="top" wrapText="1"/>
    </xf>
    <xf numFmtId="0" fontId="8" fillId="4" borderId="2" xfId="0" applyFont="1" applyFill="1" applyBorder="1" applyAlignment="1">
      <alignment vertical="top" wrapText="1"/>
    </xf>
    <xf numFmtId="9" fontId="10" fillId="5" borderId="2" xfId="0" applyNumberFormat="1" applyFont="1" applyFill="1" applyBorder="1" applyAlignment="1">
      <alignment horizontal="left" vertical="top" wrapText="1"/>
    </xf>
    <xf numFmtId="168" fontId="10" fillId="5" borderId="2" xfId="0" applyNumberFormat="1" applyFont="1" applyFill="1" applyBorder="1" applyAlignment="1">
      <alignment horizontal="right" vertical="top" wrapText="1"/>
    </xf>
    <xf numFmtId="0" fontId="10" fillId="5" borderId="4" xfId="0" applyFont="1" applyFill="1" applyBorder="1" applyAlignment="1">
      <alignment horizontal="left" vertical="top" wrapText="1"/>
    </xf>
    <xf numFmtId="167" fontId="10" fillId="5" borderId="2" xfId="4" applyNumberFormat="1" applyFont="1" applyFill="1" applyBorder="1" applyAlignment="1">
      <alignment horizontal="right" vertical="top" wrapText="1"/>
    </xf>
    <xf numFmtId="0" fontId="10" fillId="5" borderId="20" xfId="0" applyFont="1" applyFill="1" applyBorder="1" applyAlignment="1">
      <alignment horizontal="right" vertical="top" wrapText="1"/>
    </xf>
    <xf numFmtId="0" fontId="10" fillId="5" borderId="21" xfId="0" applyFont="1" applyFill="1" applyBorder="1" applyAlignment="1">
      <alignment horizontal="right" vertical="top" wrapText="1"/>
    </xf>
    <xf numFmtId="0" fontId="10" fillId="5" borderId="2" xfId="0" applyFont="1" applyFill="1" applyBorder="1" applyAlignment="1">
      <alignment horizontal="right" vertical="top" wrapText="1"/>
    </xf>
    <xf numFmtId="0" fontId="10" fillId="5" borderId="20" xfId="0" applyFont="1" applyFill="1" applyBorder="1" applyAlignment="1">
      <alignment vertical="top" wrapText="1"/>
    </xf>
    <xf numFmtId="167" fontId="10" fillId="5" borderId="2" xfId="0" applyNumberFormat="1" applyFont="1" applyFill="1" applyBorder="1" applyAlignment="1">
      <alignment horizontal="right" vertical="top" wrapText="1"/>
    </xf>
    <xf numFmtId="0" fontId="10" fillId="5" borderId="2" xfId="0" applyFont="1" applyFill="1" applyBorder="1" applyAlignment="1">
      <alignment vertical="top"/>
    </xf>
    <xf numFmtId="168" fontId="10" fillId="5" borderId="2" xfId="0" applyNumberFormat="1" applyFont="1" applyFill="1" applyBorder="1" applyAlignment="1">
      <alignment horizontal="left" vertical="top" wrapText="1"/>
    </xf>
    <xf numFmtId="0" fontId="10" fillId="5" borderId="4" xfId="0" applyFont="1" applyFill="1" applyBorder="1" applyAlignment="1">
      <alignment vertical="top"/>
    </xf>
    <xf numFmtId="0" fontId="10" fillId="5" borderId="23" xfId="0" applyFont="1" applyFill="1" applyBorder="1" applyAlignment="1">
      <alignment horizontal="left" vertical="top" wrapText="1"/>
    </xf>
    <xf numFmtId="170" fontId="10" fillId="5" borderId="2" xfId="0" applyNumberFormat="1" applyFont="1" applyFill="1" applyBorder="1" applyAlignment="1">
      <alignment horizontal="right" vertical="top" wrapText="1"/>
    </xf>
    <xf numFmtId="0" fontId="10" fillId="5" borderId="2" xfId="0" applyFont="1" applyFill="1" applyBorder="1" applyAlignment="1">
      <alignment horizontal="right" vertical="top"/>
    </xf>
    <xf numFmtId="0" fontId="10" fillId="5" borderId="4" xfId="0" applyFont="1" applyFill="1" applyBorder="1" applyAlignment="1">
      <alignment vertical="top" wrapText="1"/>
    </xf>
    <xf numFmtId="0" fontId="10" fillId="5" borderId="23" xfId="0" applyFont="1" applyFill="1" applyBorder="1" applyAlignment="1">
      <alignment vertical="top" wrapText="1"/>
    </xf>
    <xf numFmtId="0" fontId="10" fillId="5" borderId="31" xfId="0" applyFont="1" applyFill="1" applyBorder="1" applyAlignment="1">
      <alignment horizontal="left" vertical="top" wrapText="1"/>
    </xf>
    <xf numFmtId="15" fontId="8" fillId="4" borderId="2" xfId="1" applyNumberFormat="1" applyFont="1" applyFill="1" applyBorder="1" applyAlignment="1">
      <alignment horizontal="left" vertical="top" wrapText="1"/>
    </xf>
    <xf numFmtId="0" fontId="8" fillId="4" borderId="2" xfId="0" applyFont="1" applyFill="1" applyBorder="1" applyAlignment="1">
      <alignment horizontal="left" vertical="top" wrapText="1"/>
    </xf>
    <xf numFmtId="0" fontId="10" fillId="0" borderId="2" xfId="0" applyFont="1" applyBorder="1" applyAlignment="1">
      <alignment horizontal="left" vertical="top" wrapText="1"/>
    </xf>
    <xf numFmtId="0" fontId="10" fillId="5" borderId="2" xfId="1" applyFont="1" applyFill="1" applyBorder="1" applyAlignment="1">
      <alignment horizontal="left" vertical="top" wrapText="1"/>
    </xf>
    <xf numFmtId="0" fontId="10" fillId="5" borderId="22" xfId="0" applyFont="1" applyFill="1" applyBorder="1" applyAlignment="1">
      <alignment horizontal="left" vertical="top" wrapText="1"/>
    </xf>
    <xf numFmtId="0" fontId="10" fillId="0" borderId="4" xfId="0" applyFont="1" applyBorder="1" applyAlignment="1">
      <alignment horizontal="left" vertical="top" wrapText="1"/>
    </xf>
    <xf numFmtId="0" fontId="10" fillId="5" borderId="0" xfId="0" applyFont="1" applyFill="1" applyAlignment="1">
      <alignment horizontal="left" vertical="top" wrapText="1"/>
    </xf>
    <xf numFmtId="169" fontId="10" fillId="5" borderId="20" xfId="5" applyFont="1" applyFill="1" applyBorder="1" applyAlignment="1">
      <alignment horizontal="left" vertical="top"/>
    </xf>
    <xf numFmtId="0" fontId="10" fillId="5" borderId="11" xfId="0" applyFont="1" applyFill="1" applyBorder="1" applyAlignment="1">
      <alignment horizontal="left" vertical="top" wrapText="1"/>
    </xf>
    <xf numFmtId="0" fontId="10" fillId="0" borderId="0" xfId="0" applyFont="1" applyAlignment="1">
      <alignment horizontal="left" vertical="top" wrapText="1"/>
    </xf>
    <xf numFmtId="169" fontId="10" fillId="5" borderId="2" xfId="5" applyFont="1" applyFill="1" applyBorder="1" applyAlignment="1">
      <alignment horizontal="left" vertical="top"/>
    </xf>
    <xf numFmtId="0" fontId="11" fillId="5" borderId="23" xfId="0" applyFont="1" applyFill="1" applyBorder="1" applyAlignment="1">
      <alignment horizontal="left" vertical="top" wrapText="1"/>
    </xf>
    <xf numFmtId="0" fontId="11" fillId="0" borderId="2" xfId="0" applyFont="1" applyBorder="1" applyAlignment="1">
      <alignment horizontal="left" vertical="top" wrapText="1"/>
    </xf>
    <xf numFmtId="0" fontId="10" fillId="0" borderId="21" xfId="0" applyFont="1" applyBorder="1" applyAlignment="1">
      <alignment vertical="top" wrapText="1"/>
    </xf>
    <xf numFmtId="0" fontId="10" fillId="0" borderId="3" xfId="0" applyFont="1" applyBorder="1" applyAlignment="1">
      <alignment vertical="top" wrapText="1"/>
    </xf>
    <xf numFmtId="0" fontId="11" fillId="5" borderId="3" xfId="0" applyFont="1" applyFill="1" applyBorder="1" applyAlignment="1">
      <alignment vertical="top" wrapText="1"/>
    </xf>
    <xf numFmtId="0" fontId="11" fillId="5" borderId="21" xfId="0" applyFont="1" applyFill="1" applyBorder="1" applyAlignment="1">
      <alignment vertical="top" wrapText="1"/>
    </xf>
    <xf numFmtId="0" fontId="11" fillId="0" borderId="21" xfId="0" applyFont="1" applyBorder="1" applyAlignment="1">
      <alignment horizontal="left" vertical="top" wrapText="1"/>
    </xf>
    <xf numFmtId="0" fontId="10" fillId="5" borderId="10" xfId="0" applyFont="1" applyFill="1" applyBorder="1" applyAlignment="1">
      <alignment horizontal="left" vertical="top" wrapText="1"/>
    </xf>
    <xf numFmtId="167" fontId="10" fillId="5" borderId="2" xfId="0" applyNumberFormat="1" applyFont="1" applyFill="1" applyBorder="1" applyAlignment="1">
      <alignment horizontal="left" vertical="top"/>
    </xf>
    <xf numFmtId="0" fontId="11" fillId="5" borderId="2" xfId="0" applyFont="1" applyFill="1" applyBorder="1" applyAlignment="1">
      <alignment horizontal="left" vertical="top"/>
    </xf>
    <xf numFmtId="0" fontId="8" fillId="4" borderId="9" xfId="0" applyFont="1" applyFill="1" applyBorder="1" applyAlignment="1">
      <alignment horizontal="left" vertical="top" wrapText="1"/>
    </xf>
    <xf numFmtId="0" fontId="10" fillId="0" borderId="23" xfId="0" applyFont="1" applyBorder="1" applyAlignment="1">
      <alignment horizontal="left" vertical="top" wrapText="1"/>
    </xf>
    <xf numFmtId="0" fontId="10" fillId="0" borderId="20" xfId="0" applyFont="1" applyBorder="1" applyAlignment="1">
      <alignment vertical="top" wrapText="1"/>
    </xf>
    <xf numFmtId="167" fontId="10" fillId="0" borderId="3" xfId="0" applyNumberFormat="1" applyFont="1" applyBorder="1" applyAlignment="1">
      <alignment horizontal="left" vertical="top" wrapText="1"/>
    </xf>
    <xf numFmtId="0" fontId="10" fillId="5" borderId="3" xfId="1" applyFont="1" applyFill="1" applyBorder="1" applyAlignment="1">
      <alignment horizontal="left" vertical="top" wrapText="1"/>
    </xf>
    <xf numFmtId="167" fontId="10" fillId="0" borderId="21" xfId="0" applyNumberFormat="1" applyFont="1" applyBorder="1" applyAlignment="1">
      <alignment horizontal="left" vertical="top" wrapText="1"/>
    </xf>
    <xf numFmtId="167" fontId="10" fillId="0" borderId="20" xfId="0" applyNumberFormat="1" applyFont="1" applyBorder="1" applyAlignment="1">
      <alignment horizontal="left" vertical="top" wrapText="1"/>
    </xf>
    <xf numFmtId="167" fontId="10" fillId="0" borderId="3" xfId="4" applyNumberFormat="1" applyFont="1" applyBorder="1" applyAlignment="1">
      <alignment horizontal="left" vertical="top"/>
    </xf>
    <xf numFmtId="0" fontId="10" fillId="0" borderId="23" xfId="0" applyFont="1" applyBorder="1" applyAlignment="1">
      <alignment horizontal="left" wrapText="1"/>
    </xf>
    <xf numFmtId="0" fontId="10" fillId="0" borderId="31" xfId="0" applyFont="1" applyBorder="1" applyAlignment="1">
      <alignment horizontal="left" vertical="top" wrapText="1"/>
    </xf>
    <xf numFmtId="169" fontId="8" fillId="4" borderId="2" xfId="5" applyFont="1" applyFill="1" applyBorder="1" applyAlignment="1">
      <alignment vertical="top" wrapText="1"/>
    </xf>
    <xf numFmtId="0" fontId="11" fillId="4" borderId="2" xfId="0" applyFont="1" applyFill="1" applyBorder="1" applyAlignment="1">
      <alignment vertical="top" wrapText="1"/>
    </xf>
    <xf numFmtId="0" fontId="10" fillId="5" borderId="50" xfId="0" applyFont="1" applyFill="1" applyBorder="1" applyAlignment="1">
      <alignment horizontal="left" vertical="top" wrapText="1"/>
    </xf>
    <xf numFmtId="169" fontId="10" fillId="5" borderId="4" xfId="4" applyFont="1" applyFill="1" applyBorder="1" applyAlignment="1">
      <alignment horizontal="left" vertical="top" wrapText="1"/>
    </xf>
    <xf numFmtId="167" fontId="10" fillId="5" borderId="3" xfId="0" applyNumberFormat="1" applyFont="1" applyFill="1" applyBorder="1" applyAlignment="1">
      <alignment horizontal="right" vertical="top" wrapText="1"/>
    </xf>
    <xf numFmtId="167" fontId="10" fillId="5" borderId="4" xfId="0" applyNumberFormat="1" applyFont="1" applyFill="1" applyBorder="1" applyAlignment="1">
      <alignment horizontal="right" vertical="top" wrapText="1"/>
    </xf>
    <xf numFmtId="169" fontId="10" fillId="5" borderId="3" xfId="5" applyFont="1" applyFill="1" applyBorder="1" applyAlignment="1">
      <alignment horizontal="left" vertical="top"/>
    </xf>
    <xf numFmtId="0" fontId="10" fillId="5" borderId="34" xfId="0" applyFont="1" applyFill="1" applyBorder="1" applyAlignment="1">
      <alignment horizontal="left" vertical="top" wrapText="1"/>
    </xf>
    <xf numFmtId="0" fontId="10" fillId="5" borderId="51" xfId="0" applyFont="1" applyFill="1" applyBorder="1" applyAlignment="1">
      <alignment horizontal="left" vertical="top" wrapText="1"/>
    </xf>
    <xf numFmtId="9" fontId="10" fillId="5" borderId="23" xfId="0" applyNumberFormat="1" applyFont="1" applyFill="1" applyBorder="1" applyAlignment="1">
      <alignment horizontal="left" vertical="top" wrapText="1"/>
    </xf>
    <xf numFmtId="169" fontId="10" fillId="5" borderId="23" xfId="5" applyFont="1" applyFill="1" applyBorder="1" applyAlignment="1">
      <alignment horizontal="left" vertical="top"/>
    </xf>
    <xf numFmtId="0" fontId="10" fillId="5" borderId="52" xfId="0" applyFont="1" applyFill="1" applyBorder="1" applyAlignment="1">
      <alignment horizontal="left" vertical="top" wrapText="1"/>
    </xf>
    <xf numFmtId="0" fontId="10" fillId="5" borderId="2" xfId="0" applyFont="1" applyFill="1" applyBorder="1" applyAlignment="1">
      <alignment horizontal="center" vertical="top" wrapText="1"/>
    </xf>
    <xf numFmtId="0" fontId="10" fillId="5" borderId="3" xfId="0" applyFont="1" applyFill="1" applyBorder="1" applyAlignment="1">
      <alignment vertical="top" wrapText="1"/>
    </xf>
    <xf numFmtId="0" fontId="10" fillId="5" borderId="21" xfId="0" applyFont="1" applyFill="1" applyBorder="1" applyAlignment="1">
      <alignment vertical="top" wrapText="1"/>
    </xf>
    <xf numFmtId="0" fontId="13" fillId="5" borderId="2" xfId="0" applyFont="1" applyFill="1" applyBorder="1" applyAlignment="1">
      <alignment vertical="top" wrapText="1"/>
    </xf>
    <xf numFmtId="0" fontId="15" fillId="4" borderId="5" xfId="0" applyFont="1" applyFill="1" applyBorder="1" applyAlignment="1">
      <alignment vertical="top" wrapText="1"/>
    </xf>
    <xf numFmtId="0" fontId="15" fillId="4" borderId="3" xfId="1" applyFont="1" applyFill="1" applyBorder="1" applyAlignment="1">
      <alignment horizontal="left" vertical="top" wrapText="1"/>
    </xf>
    <xf numFmtId="0" fontId="17" fillId="4" borderId="3" xfId="1" applyFont="1" applyFill="1" applyBorder="1" applyAlignment="1">
      <alignment horizontal="center" vertical="top" wrapText="1"/>
    </xf>
    <xf numFmtId="0" fontId="17" fillId="4" borderId="3" xfId="1" applyFont="1" applyFill="1" applyBorder="1" applyAlignment="1">
      <alignment vertical="top" wrapText="1"/>
    </xf>
    <xf numFmtId="0" fontId="17" fillId="4" borderId="3" xfId="1" applyFont="1" applyFill="1" applyBorder="1" applyAlignment="1">
      <alignment horizontal="left" vertical="top" wrapText="1"/>
    </xf>
    <xf numFmtId="15" fontId="17" fillId="4" borderId="3" xfId="1" applyNumberFormat="1" applyFont="1" applyFill="1" applyBorder="1" applyAlignment="1">
      <alignment vertical="top" wrapText="1"/>
    </xf>
    <xf numFmtId="0" fontId="17" fillId="4" borderId="3" xfId="0" applyFont="1" applyFill="1" applyBorder="1" applyAlignment="1">
      <alignment vertical="top" wrapText="1"/>
    </xf>
    <xf numFmtId="0" fontId="15" fillId="4" borderId="44" xfId="0" applyFont="1" applyFill="1" applyBorder="1" applyAlignment="1">
      <alignment vertical="top" wrapText="1"/>
    </xf>
    <xf numFmtId="0" fontId="15" fillId="4" borderId="45" xfId="0" applyFont="1" applyFill="1" applyBorder="1" applyAlignment="1">
      <alignment vertical="top" wrapText="1"/>
    </xf>
    <xf numFmtId="0" fontId="13" fillId="0" borderId="21" xfId="0" applyFont="1" applyBorder="1" applyAlignment="1">
      <alignment vertical="top" wrapText="1"/>
    </xf>
    <xf numFmtId="0" fontId="13" fillId="0" borderId="2" xfId="0" applyFont="1" applyBorder="1" applyAlignment="1">
      <alignment vertical="top" wrapText="1"/>
    </xf>
    <xf numFmtId="3" fontId="13" fillId="5" borderId="2" xfId="0" applyNumberFormat="1" applyFont="1" applyFill="1" applyBorder="1" applyAlignment="1">
      <alignment horizontal="left" vertical="top"/>
    </xf>
    <xf numFmtId="0" fontId="13" fillId="5" borderId="22" xfId="0" applyFont="1" applyFill="1" applyBorder="1" applyAlignment="1">
      <alignment vertical="top"/>
    </xf>
    <xf numFmtId="0" fontId="19" fillId="5" borderId="4" xfId="0" applyFont="1" applyFill="1" applyBorder="1" applyAlignment="1">
      <alignment vertical="top" wrapText="1"/>
    </xf>
    <xf numFmtId="0" fontId="13" fillId="0" borderId="22" xfId="0" applyFont="1" applyBorder="1" applyAlignment="1">
      <alignment vertical="top"/>
    </xf>
    <xf numFmtId="0" fontId="19" fillId="0" borderId="4" xfId="0" applyFont="1" applyBorder="1" applyAlignment="1">
      <alignment vertical="top" wrapText="1"/>
    </xf>
    <xf numFmtId="0" fontId="13" fillId="5" borderId="20" xfId="0" applyFont="1" applyFill="1" applyBorder="1" applyAlignment="1">
      <alignment vertical="top" wrapText="1"/>
    </xf>
    <xf numFmtId="0" fontId="19" fillId="0" borderId="3" xfId="0" applyFont="1" applyBorder="1" applyAlignment="1">
      <alignment vertical="top"/>
    </xf>
    <xf numFmtId="0" fontId="13" fillId="0" borderId="2" xfId="0" applyFont="1" applyBorder="1" applyAlignment="1">
      <alignment vertical="top"/>
    </xf>
    <xf numFmtId="0" fontId="13" fillId="5" borderId="22" xfId="0" applyFont="1" applyFill="1" applyBorder="1" applyAlignment="1">
      <alignment horizontal="left" vertical="top" wrapText="1"/>
    </xf>
    <xf numFmtId="0" fontId="13" fillId="5" borderId="11" xfId="0" applyFont="1" applyFill="1" applyBorder="1" applyAlignment="1">
      <alignment horizontal="left" vertical="top" wrapText="1"/>
    </xf>
    <xf numFmtId="0" fontId="13" fillId="0" borderId="3" xfId="0" applyFont="1" applyBorder="1" applyAlignment="1">
      <alignment vertical="top" wrapText="1"/>
    </xf>
    <xf numFmtId="3" fontId="13" fillId="0" borderId="2" xfId="0" applyNumberFormat="1" applyFont="1" applyBorder="1" applyAlignment="1">
      <alignment horizontal="left" vertical="top"/>
    </xf>
    <xf numFmtId="0" fontId="13" fillId="0" borderId="2" xfId="0" applyFont="1" applyBorder="1" applyAlignment="1">
      <alignment horizontal="left" vertical="top" wrapText="1"/>
    </xf>
    <xf numFmtId="0" fontId="13" fillId="0" borderId="22" xfId="0" applyFont="1" applyBorder="1" applyAlignment="1">
      <alignment vertical="top" wrapText="1"/>
    </xf>
    <xf numFmtId="0" fontId="13" fillId="0" borderId="11" xfId="0" applyFont="1" applyBorder="1" applyAlignment="1">
      <alignment vertical="top" wrapText="1"/>
    </xf>
    <xf numFmtId="0" fontId="19" fillId="5" borderId="2" xfId="0" applyFont="1" applyFill="1" applyBorder="1" applyAlignment="1">
      <alignment horizontal="left" vertical="top" wrapText="1"/>
    </xf>
    <xf numFmtId="0" fontId="19" fillId="5" borderId="2" xfId="0" applyFont="1" applyFill="1" applyBorder="1" applyAlignment="1">
      <alignment horizontal="center" vertical="top" wrapText="1"/>
    </xf>
    <xf numFmtId="0" fontId="19" fillId="0" borderId="2" xfId="0" applyFont="1" applyBorder="1" applyAlignment="1">
      <alignment vertical="top" wrapText="1"/>
    </xf>
    <xf numFmtId="0" fontId="19" fillId="0" borderId="21" xfId="0" applyFont="1" applyBorder="1" applyAlignment="1">
      <alignment horizontal="left" vertical="top" wrapText="1"/>
    </xf>
    <xf numFmtId="0" fontId="13" fillId="0" borderId="2" xfId="0" applyFont="1" applyBorder="1" applyAlignment="1">
      <alignment horizontal="left" vertical="top"/>
    </xf>
    <xf numFmtId="0" fontId="19" fillId="0" borderId="21" xfId="0" applyFont="1" applyBorder="1" applyAlignment="1">
      <alignment vertical="top" wrapText="1"/>
    </xf>
    <xf numFmtId="0" fontId="19" fillId="0" borderId="3" xfId="0" applyFont="1" applyBorder="1" applyAlignment="1">
      <alignment vertical="top" wrapText="1"/>
    </xf>
    <xf numFmtId="0" fontId="13" fillId="5" borderId="11" xfId="0" applyFont="1" applyFill="1" applyBorder="1" applyAlignment="1">
      <alignment vertical="top"/>
    </xf>
    <xf numFmtId="170" fontId="10" fillId="5" borderId="23" xfId="0" applyNumberFormat="1" applyFont="1" applyFill="1" applyBorder="1" applyAlignment="1">
      <alignment horizontal="right" vertical="top" wrapText="1"/>
    </xf>
    <xf numFmtId="0" fontId="11" fillId="5" borderId="23" xfId="0" applyFont="1" applyFill="1" applyBorder="1" applyAlignment="1">
      <alignment horizontal="left" vertical="top"/>
    </xf>
    <xf numFmtId="0" fontId="11" fillId="5" borderId="30" xfId="0" applyFont="1" applyFill="1" applyBorder="1" applyAlignment="1">
      <alignment horizontal="left" vertical="top" wrapText="1"/>
    </xf>
    <xf numFmtId="0" fontId="11" fillId="5" borderId="5" xfId="0" applyFont="1" applyFill="1" applyBorder="1" applyAlignment="1">
      <alignment vertical="center" wrapText="1"/>
    </xf>
    <xf numFmtId="0" fontId="11" fillId="5" borderId="27" xfId="0" applyFont="1" applyFill="1" applyBorder="1" applyAlignment="1">
      <alignment vertical="center" wrapText="1"/>
    </xf>
    <xf numFmtId="0" fontId="11" fillId="5" borderId="25" xfId="0" applyFont="1" applyFill="1" applyBorder="1" applyAlignment="1">
      <alignment vertical="center" wrapText="1"/>
    </xf>
    <xf numFmtId="0" fontId="11" fillId="5" borderId="9" xfId="0" applyFont="1" applyFill="1" applyBorder="1" applyAlignment="1">
      <alignment horizontal="center" vertical="top" wrapText="1"/>
    </xf>
    <xf numFmtId="0" fontId="11" fillId="5" borderId="9" xfId="0" applyFont="1" applyFill="1" applyBorder="1" applyAlignment="1">
      <alignment vertical="top" wrapText="1"/>
    </xf>
    <xf numFmtId="0" fontId="11" fillId="5" borderId="20" xfId="0" applyFont="1" applyFill="1" applyBorder="1" applyAlignment="1">
      <alignment vertical="top" wrapText="1"/>
    </xf>
    <xf numFmtId="0" fontId="19" fillId="5" borderId="20" xfId="0" applyFont="1" applyFill="1" applyBorder="1" applyAlignment="1">
      <alignment vertical="top" wrapText="1"/>
    </xf>
    <xf numFmtId="0" fontId="19" fillId="0" borderId="2" xfId="0" applyFont="1" applyBorder="1" applyAlignment="1">
      <alignment vertical="top"/>
    </xf>
    <xf numFmtId="0" fontId="19" fillId="0" borderId="2" xfId="0" applyFont="1" applyBorder="1"/>
    <xf numFmtId="0" fontId="19" fillId="5" borderId="2" xfId="0" applyFont="1" applyFill="1" applyBorder="1" applyAlignment="1">
      <alignment vertical="top" wrapText="1"/>
    </xf>
    <xf numFmtId="0" fontId="19" fillId="0" borderId="2" xfId="0" applyFont="1" applyBorder="1" applyAlignment="1">
      <alignment horizontal="left" vertical="top"/>
    </xf>
    <xf numFmtId="0" fontId="19" fillId="5" borderId="2" xfId="0" applyFont="1" applyFill="1" applyBorder="1" applyAlignment="1">
      <alignment vertical="top"/>
    </xf>
    <xf numFmtId="0" fontId="11" fillId="0" borderId="49" xfId="0" applyFont="1" applyBorder="1" applyAlignment="1">
      <alignment horizontal="left" vertical="top" wrapText="1"/>
    </xf>
    <xf numFmtId="0" fontId="11" fillId="0" borderId="25" xfId="0" applyFont="1" applyBorder="1" applyAlignment="1">
      <alignment horizontal="left" wrapText="1"/>
    </xf>
    <xf numFmtId="0" fontId="11" fillId="0" borderId="15" xfId="0" applyFont="1" applyBorder="1" applyAlignment="1">
      <alignment horizontal="left" wrapText="1"/>
    </xf>
    <xf numFmtId="0" fontId="11" fillId="0" borderId="15" xfId="0" applyFont="1" applyBorder="1" applyAlignment="1">
      <alignment horizontal="left" vertical="top" wrapText="1"/>
    </xf>
    <xf numFmtId="0" fontId="11" fillId="0" borderId="30" xfId="0" applyFont="1" applyBorder="1" applyAlignment="1">
      <alignment horizontal="left" vertical="top" wrapText="1"/>
    </xf>
    <xf numFmtId="0" fontId="11" fillId="0" borderId="23" xfId="0" applyFont="1" applyBorder="1" applyAlignment="1">
      <alignment horizontal="left" vertical="top" wrapText="1"/>
    </xf>
    <xf numFmtId="0" fontId="11" fillId="0" borderId="23" xfId="0" applyFont="1" applyBorder="1" applyAlignment="1">
      <alignment horizontal="left" vertical="top"/>
    </xf>
    <xf numFmtId="0" fontId="8" fillId="4" borderId="9" xfId="1" applyFont="1" applyFill="1" applyBorder="1" applyAlignment="1">
      <alignment horizontal="left" vertical="top" wrapText="1"/>
    </xf>
    <xf numFmtId="0" fontId="10" fillId="5" borderId="54" xfId="0" applyFont="1" applyFill="1" applyBorder="1" applyAlignment="1">
      <alignment horizontal="left" vertical="top" wrapText="1"/>
    </xf>
    <xf numFmtId="164" fontId="10" fillId="0" borderId="2" xfId="0" applyNumberFormat="1" applyFont="1" applyBorder="1" applyAlignment="1">
      <alignment horizontal="left" vertical="top"/>
    </xf>
    <xf numFmtId="0" fontId="10" fillId="0" borderId="4" xfId="0" applyFont="1" applyBorder="1" applyAlignment="1">
      <alignment horizontal="left"/>
    </xf>
    <xf numFmtId="3" fontId="10" fillId="0" borderId="2" xfId="0" applyNumberFormat="1" applyFont="1" applyBorder="1" applyAlignment="1">
      <alignment horizontal="left" vertical="top"/>
    </xf>
    <xf numFmtId="0" fontId="10" fillId="5" borderId="23" xfId="1" applyFont="1" applyFill="1" applyBorder="1" applyAlignment="1">
      <alignment horizontal="left" vertical="top" wrapText="1"/>
    </xf>
    <xf numFmtId="164" fontId="10" fillId="0" borderId="21" xfId="0" applyNumberFormat="1" applyFont="1" applyBorder="1" applyAlignment="1">
      <alignment horizontal="left" vertical="top"/>
    </xf>
    <xf numFmtId="0" fontId="11" fillId="5" borderId="40" xfId="0" applyFont="1" applyFill="1" applyBorder="1" applyAlignment="1">
      <alignment horizontal="left" vertical="top" wrapText="1"/>
    </xf>
    <xf numFmtId="0" fontId="10" fillId="5" borderId="57" xfId="0" applyFont="1" applyFill="1" applyBorder="1" applyAlignment="1">
      <alignment horizontal="left" vertical="top" wrapText="1"/>
    </xf>
    <xf numFmtId="169" fontId="10" fillId="5" borderId="21" xfId="5" applyFont="1" applyFill="1" applyBorder="1" applyAlignment="1">
      <alignment horizontal="left" vertical="top"/>
    </xf>
    <xf numFmtId="0" fontId="10" fillId="0" borderId="2" xfId="0" applyFont="1" applyBorder="1" applyAlignment="1">
      <alignment horizontal="left" vertical="top"/>
    </xf>
    <xf numFmtId="0" fontId="10" fillId="5" borderId="21" xfId="2" applyFont="1" applyFill="1" applyBorder="1" applyAlignment="1">
      <alignment horizontal="left" vertical="top" wrapText="1"/>
    </xf>
    <xf numFmtId="3" fontId="10" fillId="0" borderId="3" xfId="0" applyNumberFormat="1" applyFont="1" applyBorder="1" applyAlignment="1">
      <alignment horizontal="left" vertical="top"/>
    </xf>
    <xf numFmtId="0" fontId="10" fillId="5" borderId="2" xfId="2" applyFont="1" applyFill="1" applyBorder="1" applyAlignment="1">
      <alignment horizontal="left" vertical="top" wrapText="1"/>
    </xf>
    <xf numFmtId="0" fontId="10" fillId="0" borderId="2" xfId="2" applyFont="1" applyBorder="1" applyAlignment="1">
      <alignment horizontal="left" vertical="top" wrapText="1"/>
    </xf>
    <xf numFmtId="171" fontId="10" fillId="5" borderId="2" xfId="0" applyNumberFormat="1" applyFont="1" applyFill="1" applyBorder="1" applyAlignment="1">
      <alignment horizontal="left" vertical="top" wrapText="1"/>
    </xf>
    <xf numFmtId="0" fontId="10" fillId="0" borderId="22" xfId="0" applyFont="1" applyBorder="1" applyAlignment="1">
      <alignment horizontal="left" vertical="top" wrapText="1"/>
    </xf>
    <xf numFmtId="0" fontId="10" fillId="0" borderId="53" xfId="0" applyFont="1" applyBorder="1" applyAlignment="1">
      <alignment horizontal="left" vertical="top" wrapText="1"/>
    </xf>
    <xf numFmtId="0" fontId="11" fillId="0" borderId="2" xfId="0" applyFont="1" applyBorder="1" applyAlignment="1">
      <alignment horizontal="left" vertical="top"/>
    </xf>
    <xf numFmtId="0" fontId="10" fillId="5" borderId="2" xfId="0" applyFont="1" applyFill="1" applyBorder="1" applyAlignment="1">
      <alignment horizontal="left" vertical="top"/>
    </xf>
    <xf numFmtId="0" fontId="10" fillId="5" borderId="23" xfId="0" applyFont="1" applyFill="1" applyBorder="1" applyAlignment="1">
      <alignment horizontal="left" vertical="top"/>
    </xf>
    <xf numFmtId="0" fontId="11" fillId="0" borderId="9" xfId="0" applyFont="1" applyBorder="1" applyAlignment="1">
      <alignment horizontal="left" vertical="top"/>
    </xf>
    <xf numFmtId="0" fontId="13" fillId="0" borderId="0" xfId="0" applyFont="1" applyAlignment="1">
      <alignment vertical="top" wrapText="1"/>
    </xf>
    <xf numFmtId="0" fontId="11" fillId="0" borderId="15" xfId="0" applyFont="1" applyBorder="1" applyAlignment="1">
      <alignment horizontal="left" vertical="top"/>
    </xf>
    <xf numFmtId="0" fontId="11" fillId="0" borderId="9" xfId="0" applyFont="1" applyBorder="1" applyAlignment="1">
      <alignment horizontal="left" vertical="top" wrapText="1"/>
    </xf>
    <xf numFmtId="0" fontId="13" fillId="0" borderId="32" xfId="0" applyFont="1" applyBorder="1" applyAlignment="1">
      <alignment vertical="top" wrapText="1"/>
    </xf>
    <xf numFmtId="0" fontId="19" fillId="5" borderId="21" xfId="0" applyFont="1" applyFill="1" applyBorder="1" applyAlignment="1">
      <alignment vertical="top"/>
    </xf>
    <xf numFmtId="0" fontId="13" fillId="0" borderId="3" xfId="0" applyFont="1" applyBorder="1" applyAlignment="1">
      <alignment horizontal="left" vertical="top"/>
    </xf>
    <xf numFmtId="0" fontId="13" fillId="0" borderId="11" xfId="0" applyFont="1" applyBorder="1" applyAlignment="1">
      <alignment vertical="top"/>
    </xf>
    <xf numFmtId="0" fontId="13" fillId="0" borderId="2" xfId="0" applyFont="1" applyBorder="1"/>
    <xf numFmtId="0" fontId="19" fillId="5" borderId="21" xfId="0" applyFont="1" applyFill="1" applyBorder="1" applyAlignment="1">
      <alignment horizontal="left" vertical="top"/>
    </xf>
    <xf numFmtId="9" fontId="13" fillId="5" borderId="21" xfId="0" applyNumberFormat="1" applyFont="1" applyFill="1" applyBorder="1" applyAlignment="1">
      <alignment vertical="top" wrapText="1"/>
    </xf>
    <xf numFmtId="0" fontId="19" fillId="0" borderId="10" xfId="0" applyFont="1" applyBorder="1" applyAlignment="1">
      <alignment vertical="top" wrapText="1"/>
    </xf>
    <xf numFmtId="0" fontId="13" fillId="0" borderId="33" xfId="0" applyFont="1" applyBorder="1" applyAlignment="1">
      <alignment vertical="top"/>
    </xf>
    <xf numFmtId="0" fontId="19" fillId="0" borderId="26" xfId="0" applyFont="1" applyBorder="1" applyAlignment="1">
      <alignment vertical="top" wrapText="1"/>
    </xf>
    <xf numFmtId="167" fontId="10" fillId="0" borderId="2" xfId="0" applyNumberFormat="1" applyFont="1" applyBorder="1" applyAlignment="1">
      <alignment horizontal="left" vertical="top" wrapText="1"/>
    </xf>
    <xf numFmtId="167" fontId="10" fillId="0" borderId="23" xfId="0" applyNumberFormat="1" applyFont="1" applyBorder="1" applyAlignment="1">
      <alignment horizontal="left" vertical="top"/>
    </xf>
    <xf numFmtId="0" fontId="11" fillId="0" borderId="27" xfId="0" applyFont="1" applyBorder="1" applyAlignment="1">
      <alignment horizontal="left" vertical="top"/>
    </xf>
    <xf numFmtId="0" fontId="13" fillId="5" borderId="2" xfId="0" applyFont="1" applyFill="1" applyBorder="1" applyAlignment="1">
      <alignment horizontal="center" vertical="top" wrapText="1"/>
    </xf>
    <xf numFmtId="0" fontId="11" fillId="5" borderId="2" xfId="0" applyFont="1" applyFill="1" applyBorder="1" applyAlignment="1">
      <alignment vertical="top" wrapText="1"/>
    </xf>
    <xf numFmtId="0" fontId="11" fillId="5" borderId="23" xfId="0" applyFont="1" applyFill="1" applyBorder="1" applyAlignment="1">
      <alignment vertical="top" wrapText="1"/>
    </xf>
    <xf numFmtId="0" fontId="9" fillId="5" borderId="2" xfId="0" applyFont="1" applyFill="1" applyBorder="1" applyAlignment="1">
      <alignment horizontal="left" vertical="top" wrapText="1"/>
    </xf>
    <xf numFmtId="0" fontId="11" fillId="0" borderId="9" xfId="0" applyFont="1" applyBorder="1" applyAlignment="1">
      <alignment horizontal="left"/>
    </xf>
    <xf numFmtId="0" fontId="10" fillId="0" borderId="5" xfId="0" applyFont="1" applyBorder="1" applyAlignment="1">
      <alignment horizontal="left" vertical="top"/>
    </xf>
    <xf numFmtId="0" fontId="10" fillId="0" borderId="3" xfId="0" applyFont="1" applyBorder="1" applyAlignment="1">
      <alignment horizontal="left" vertical="top"/>
    </xf>
    <xf numFmtId="0" fontId="11" fillId="0" borderId="42" xfId="0" applyFont="1" applyBorder="1" applyAlignment="1">
      <alignment horizontal="left" vertical="top"/>
    </xf>
    <xf numFmtId="0" fontId="11" fillId="0" borderId="59" xfId="0" applyFont="1" applyBorder="1" applyAlignment="1">
      <alignment horizontal="left"/>
    </xf>
    <xf numFmtId="0" fontId="7" fillId="0" borderId="0" xfId="0" applyFont="1"/>
    <xf numFmtId="0" fontId="7" fillId="0" borderId="17" xfId="0" applyFont="1" applyBorder="1"/>
    <xf numFmtId="0" fontId="7" fillId="0" borderId="18" xfId="0" applyFont="1" applyBorder="1"/>
    <xf numFmtId="0" fontId="7" fillId="0" borderId="19" xfId="0" applyFont="1" applyBorder="1"/>
    <xf numFmtId="0" fontId="13" fillId="5" borderId="2" xfId="0" applyFont="1" applyFill="1" applyBorder="1" applyAlignment="1">
      <alignment horizontal="left" vertical="top" wrapText="1"/>
    </xf>
    <xf numFmtId="0" fontId="19" fillId="0" borderId="30" xfId="0" applyFont="1" applyBorder="1" applyAlignment="1">
      <alignment vertical="top" wrapText="1"/>
    </xf>
    <xf numFmtId="0" fontId="13" fillId="0" borderId="23" xfId="0" applyFont="1" applyBorder="1" applyAlignment="1">
      <alignment vertical="top"/>
    </xf>
    <xf numFmtId="0" fontId="19" fillId="0" borderId="23" xfId="0" applyFont="1" applyBorder="1" applyAlignment="1">
      <alignment vertical="top"/>
    </xf>
    <xf numFmtId="0" fontId="13" fillId="0" borderId="23" xfId="0" applyFont="1" applyBorder="1" applyAlignment="1">
      <alignment vertical="top" wrapText="1"/>
    </xf>
    <xf numFmtId="165" fontId="13" fillId="5" borderId="23" xfId="0" applyNumberFormat="1" applyFont="1" applyFill="1" applyBorder="1" applyAlignment="1">
      <alignment horizontal="left" vertical="top" wrapText="1"/>
    </xf>
    <xf numFmtId="0" fontId="13" fillId="5" borderId="23" xfId="0" applyFont="1" applyFill="1" applyBorder="1" applyAlignment="1">
      <alignment horizontal="left" vertical="top" wrapText="1"/>
    </xf>
    <xf numFmtId="164" fontId="13" fillId="0" borderId="23" xfId="0" applyNumberFormat="1" applyFont="1" applyBorder="1" applyAlignment="1">
      <alignment horizontal="left" vertical="top"/>
    </xf>
    <xf numFmtId="0" fontId="19" fillId="5" borderId="31" xfId="0" applyFont="1" applyFill="1" applyBorder="1" applyAlignment="1">
      <alignment vertical="top" wrapText="1"/>
    </xf>
    <xf numFmtId="0" fontId="13" fillId="5" borderId="23" xfId="0" applyFont="1" applyFill="1" applyBorder="1" applyAlignment="1">
      <alignment vertical="top" wrapText="1"/>
    </xf>
    <xf numFmtId="0" fontId="10" fillId="0" borderId="0" xfId="0" applyFont="1" applyAlignment="1">
      <alignment vertical="top" wrapText="1"/>
    </xf>
    <xf numFmtId="0" fontId="11" fillId="0" borderId="43" xfId="0" applyFont="1" applyBorder="1" applyAlignment="1">
      <alignment horizontal="left" vertical="top" wrapText="1"/>
    </xf>
    <xf numFmtId="0" fontId="11" fillId="5" borderId="44" xfId="0" applyFont="1" applyFill="1" applyBorder="1" applyAlignment="1">
      <alignment horizontal="left" vertical="top" wrapText="1"/>
    </xf>
    <xf numFmtId="0" fontId="10" fillId="5" borderId="44" xfId="0" applyFont="1" applyFill="1" applyBorder="1" applyAlignment="1">
      <alignment horizontal="left" vertical="top" wrapText="1"/>
    </xf>
    <xf numFmtId="0" fontId="10" fillId="5" borderId="45" xfId="0" applyFont="1" applyFill="1" applyBorder="1" applyAlignment="1">
      <alignment horizontal="left" vertical="top" wrapText="1"/>
    </xf>
    <xf numFmtId="0" fontId="10" fillId="0" borderId="44" xfId="0" applyFont="1" applyBorder="1" applyAlignment="1">
      <alignment horizontal="left" vertical="top"/>
    </xf>
    <xf numFmtId="0" fontId="10" fillId="5" borderId="44" xfId="1" applyFont="1" applyFill="1" applyBorder="1" applyAlignment="1">
      <alignment horizontal="left" vertical="top" wrapText="1"/>
    </xf>
    <xf numFmtId="0" fontId="10" fillId="0" borderId="52" xfId="0" applyFont="1" applyBorder="1" applyAlignment="1">
      <alignment horizontal="left" vertical="top" wrapText="1"/>
    </xf>
    <xf numFmtId="0" fontId="11" fillId="0" borderId="5" xfId="0" applyFont="1" applyBorder="1" applyAlignment="1">
      <alignment horizontal="left" vertical="top" wrapText="1"/>
    </xf>
    <xf numFmtId="0" fontId="11" fillId="0" borderId="27" xfId="0" applyFont="1" applyBorder="1" applyAlignment="1">
      <alignment horizontal="left" vertical="top" wrapText="1"/>
    </xf>
    <xf numFmtId="0" fontId="11" fillId="0" borderId="25" xfId="0" applyFont="1" applyBorder="1" applyAlignment="1">
      <alignment horizontal="left" vertical="top" wrapText="1"/>
    </xf>
    <xf numFmtId="0" fontId="10" fillId="5" borderId="3" xfId="0" applyFont="1" applyFill="1" applyBorder="1" applyAlignment="1">
      <alignment horizontal="left" vertical="top" wrapText="1"/>
    </xf>
    <xf numFmtId="0" fontId="10" fillId="5" borderId="20" xfId="0" applyFont="1" applyFill="1" applyBorder="1" applyAlignment="1">
      <alignment horizontal="left" vertical="top" wrapText="1"/>
    </xf>
    <xf numFmtId="0" fontId="10" fillId="5" borderId="21" xfId="0" applyFont="1" applyFill="1" applyBorder="1" applyAlignment="1">
      <alignment horizontal="left" vertical="top" wrapText="1"/>
    </xf>
    <xf numFmtId="0" fontId="11" fillId="5" borderId="3" xfId="0" applyFont="1" applyFill="1" applyBorder="1" applyAlignment="1">
      <alignment horizontal="left" vertical="top" wrapText="1"/>
    </xf>
    <xf numFmtId="0" fontId="11" fillId="5" borderId="21" xfId="0" applyFont="1" applyFill="1" applyBorder="1" applyAlignment="1">
      <alignment horizontal="left" vertical="top" wrapText="1"/>
    </xf>
    <xf numFmtId="0" fontId="8" fillId="4" borderId="2" xfId="1" applyFont="1" applyFill="1" applyBorder="1" applyAlignment="1">
      <alignment horizontal="left" vertical="top" wrapText="1"/>
    </xf>
    <xf numFmtId="0" fontId="8" fillId="4" borderId="4" xfId="1" applyFont="1" applyFill="1" applyBorder="1" applyAlignment="1">
      <alignment horizontal="left" vertical="top" wrapText="1"/>
    </xf>
    <xf numFmtId="0" fontId="10" fillId="0" borderId="20" xfId="0" applyFont="1" applyBorder="1" applyAlignment="1">
      <alignment horizontal="left" vertical="top" wrapText="1"/>
    </xf>
    <xf numFmtId="0" fontId="10" fillId="0" borderId="21" xfId="0" applyFont="1" applyBorder="1" applyAlignment="1">
      <alignment horizontal="left" vertical="top" wrapText="1"/>
    </xf>
    <xf numFmtId="0" fontId="11" fillId="5" borderId="5" xfId="0" applyFont="1" applyFill="1" applyBorder="1" applyAlignment="1">
      <alignment horizontal="left" vertical="top" wrapText="1"/>
    </xf>
    <xf numFmtId="0" fontId="11" fillId="0" borderId="3" xfId="0" applyFont="1" applyBorder="1" applyAlignment="1">
      <alignment horizontal="left" vertical="top"/>
    </xf>
    <xf numFmtId="0" fontId="11" fillId="0" borderId="21" xfId="0" applyFont="1" applyBorder="1" applyAlignment="1">
      <alignment horizontal="left" vertical="top"/>
    </xf>
    <xf numFmtId="0" fontId="19" fillId="5" borderId="3" xfId="0" applyFont="1" applyFill="1" applyBorder="1" applyAlignment="1">
      <alignment horizontal="center" vertical="top" wrapText="1"/>
    </xf>
    <xf numFmtId="0" fontId="13" fillId="5" borderId="21" xfId="0" applyFont="1" applyFill="1" applyBorder="1" applyAlignment="1">
      <alignment horizontal="center" vertical="top" wrapText="1"/>
    </xf>
    <xf numFmtId="0" fontId="19" fillId="0" borderId="27" xfId="0" applyFont="1" applyBorder="1" applyAlignment="1">
      <alignment horizontal="left" vertical="top"/>
    </xf>
    <xf numFmtId="0" fontId="19" fillId="0" borderId="3" xfId="0" applyFont="1" applyBorder="1" applyAlignment="1">
      <alignment horizontal="left" vertical="top"/>
    </xf>
    <xf numFmtId="0" fontId="19" fillId="0" borderId="21" xfId="0" applyFont="1" applyBorder="1" applyAlignment="1">
      <alignment horizontal="left" vertical="top"/>
    </xf>
    <xf numFmtId="0" fontId="19" fillId="5" borderId="3" xfId="0" applyFont="1" applyFill="1" applyBorder="1" applyAlignment="1">
      <alignment horizontal="left" vertical="top" wrapText="1"/>
    </xf>
    <xf numFmtId="0" fontId="19" fillId="5" borderId="20" xfId="0" applyFont="1" applyFill="1" applyBorder="1" applyAlignment="1">
      <alignment horizontal="left" vertical="top" wrapText="1"/>
    </xf>
    <xf numFmtId="0" fontId="13" fillId="5" borderId="3" xfId="0" applyFont="1" applyFill="1" applyBorder="1" applyAlignment="1">
      <alignment horizontal="left" vertical="top" wrapText="1"/>
    </xf>
    <xf numFmtId="0" fontId="13" fillId="5" borderId="20" xfId="0" applyFont="1" applyFill="1" applyBorder="1" applyAlignment="1">
      <alignment horizontal="left" vertical="top" wrapText="1"/>
    </xf>
    <xf numFmtId="0" fontId="13" fillId="5" borderId="21" xfId="0" applyFont="1" applyFill="1" applyBorder="1" applyAlignment="1">
      <alignment horizontal="left" vertical="top" wrapText="1"/>
    </xf>
    <xf numFmtId="0" fontId="13" fillId="0" borderId="3" xfId="0" applyFont="1" applyBorder="1" applyAlignment="1">
      <alignment horizontal="left" vertical="top" wrapText="1"/>
    </xf>
    <xf numFmtId="3" fontId="13" fillId="0" borderId="3" xfId="0" applyNumberFormat="1" applyFont="1" applyBorder="1" applyAlignment="1">
      <alignment horizontal="left" vertical="top"/>
    </xf>
    <xf numFmtId="3" fontId="13" fillId="0" borderId="21" xfId="0" applyNumberFormat="1" applyFont="1" applyBorder="1" applyAlignment="1">
      <alignment horizontal="left" vertical="top"/>
    </xf>
    <xf numFmtId="0" fontId="13" fillId="5" borderId="3" xfId="0" applyFont="1" applyFill="1" applyBorder="1" applyAlignment="1">
      <alignment vertical="top" wrapText="1"/>
    </xf>
    <xf numFmtId="0" fontId="13" fillId="5" borderId="21" xfId="0" applyFont="1" applyFill="1" applyBorder="1" applyAlignment="1">
      <alignment vertical="top" wrapText="1"/>
    </xf>
    <xf numFmtId="0" fontId="19" fillId="5" borderId="3" xfId="0" applyFont="1" applyFill="1" applyBorder="1" applyAlignment="1">
      <alignment vertical="top" wrapText="1"/>
    </xf>
    <xf numFmtId="0" fontId="19" fillId="5" borderId="21" xfId="0" applyFont="1" applyFill="1" applyBorder="1" applyAlignment="1">
      <alignment vertical="top" wrapText="1"/>
    </xf>
    <xf numFmtId="0" fontId="15" fillId="4" borderId="3" xfId="1" applyFont="1" applyFill="1" applyBorder="1" applyAlignment="1">
      <alignment horizontal="center" vertical="top" wrapText="1"/>
    </xf>
    <xf numFmtId="0" fontId="10" fillId="5" borderId="2" xfId="0" applyFont="1" applyFill="1" applyBorder="1" applyAlignment="1">
      <alignment vertical="top" wrapText="1"/>
    </xf>
    <xf numFmtId="0" fontId="11" fillId="5" borderId="2" xfId="0" applyFont="1" applyFill="1" applyBorder="1" applyAlignment="1">
      <alignment horizontal="center" vertical="top" wrapText="1"/>
    </xf>
    <xf numFmtId="0" fontId="8" fillId="4" borderId="2" xfId="1" applyFont="1" applyFill="1" applyBorder="1" applyAlignment="1">
      <alignment horizontal="center" vertical="top" wrapText="1"/>
    </xf>
    <xf numFmtId="0" fontId="11" fillId="5" borderId="25" xfId="0" applyFont="1" applyFill="1" applyBorder="1" applyAlignment="1">
      <alignment horizontal="left" vertical="top" wrapText="1"/>
    </xf>
    <xf numFmtId="0" fontId="11" fillId="5" borderId="3" xfId="0" applyFont="1" applyFill="1" applyBorder="1" applyAlignment="1">
      <alignment horizontal="left" vertical="top"/>
    </xf>
    <xf numFmtId="0" fontId="10" fillId="5" borderId="3" xfId="0" applyFont="1" applyFill="1" applyBorder="1" applyAlignment="1">
      <alignment horizontal="left" vertical="top"/>
    </xf>
    <xf numFmtId="0" fontId="10" fillId="5" borderId="20" xfId="0" applyFont="1" applyFill="1" applyBorder="1" applyAlignment="1">
      <alignment horizontal="left" vertical="top"/>
    </xf>
    <xf numFmtId="0" fontId="11" fillId="5" borderId="9" xfId="0" applyFont="1" applyFill="1" applyBorder="1" applyAlignment="1">
      <alignment horizontal="left" vertical="top" wrapText="1"/>
    </xf>
    <xf numFmtId="0" fontId="10" fillId="5" borderId="2" xfId="0" applyFont="1" applyFill="1" applyBorder="1" applyAlignment="1">
      <alignment horizontal="left" vertical="top" wrapText="1"/>
    </xf>
    <xf numFmtId="0" fontId="11" fillId="5" borderId="2" xfId="0" applyFont="1" applyFill="1" applyBorder="1" applyAlignment="1">
      <alignment horizontal="left" vertical="top" wrapText="1"/>
    </xf>
    <xf numFmtId="0" fontId="10" fillId="0" borderId="55" xfId="0" applyFont="1" applyBorder="1" applyAlignment="1">
      <alignment horizontal="left" vertical="top" wrapText="1"/>
    </xf>
    <xf numFmtId="0" fontId="10" fillId="0" borderId="34" xfId="0" applyFont="1" applyBorder="1" applyAlignment="1">
      <alignment horizontal="left" vertical="top" wrapText="1"/>
    </xf>
    <xf numFmtId="0" fontId="8" fillId="4" borderId="3" xfId="0" applyFont="1" applyFill="1" applyBorder="1" applyAlignment="1">
      <alignment horizontal="left" vertical="top" wrapText="1"/>
    </xf>
    <xf numFmtId="0" fontId="10" fillId="0" borderId="21" xfId="0" applyFont="1" applyBorder="1" applyAlignment="1">
      <alignment horizontal="left"/>
    </xf>
    <xf numFmtId="0" fontId="10" fillId="0" borderId="3" xfId="0" applyFont="1" applyBorder="1" applyAlignment="1">
      <alignment horizontal="left" vertical="top" wrapText="1"/>
    </xf>
    <xf numFmtId="0" fontId="11" fillId="0" borderId="3" xfId="0" applyFont="1" applyBorder="1" applyAlignment="1">
      <alignment horizontal="left" vertical="top" wrapText="1"/>
    </xf>
    <xf numFmtId="0" fontId="10" fillId="0" borderId="10" xfId="0" applyFont="1" applyBorder="1" applyAlignment="1">
      <alignment horizontal="left" vertical="top" wrapText="1"/>
    </xf>
    <xf numFmtId="0" fontId="10" fillId="5" borderId="40" xfId="0" applyFont="1" applyFill="1" applyBorder="1" applyAlignment="1">
      <alignment horizontal="left" vertical="top" wrapText="1"/>
    </xf>
    <xf numFmtId="0" fontId="11" fillId="0" borderId="25" xfId="0" applyFont="1" applyBorder="1" applyAlignment="1">
      <alignment horizontal="left" vertical="top"/>
    </xf>
    <xf numFmtId="0" fontId="10" fillId="0" borderId="21" xfId="0" applyFont="1" applyBorder="1" applyAlignment="1">
      <alignment horizontal="left" vertical="top"/>
    </xf>
    <xf numFmtId="0" fontId="10" fillId="5" borderId="53" xfId="0" applyFont="1" applyFill="1" applyBorder="1" applyAlignment="1">
      <alignment horizontal="left" vertical="top" wrapText="1"/>
    </xf>
    <xf numFmtId="0" fontId="8" fillId="4" borderId="11" xfId="0" applyFont="1" applyFill="1" applyBorder="1" applyAlignment="1">
      <alignment horizontal="left" vertical="top" wrapText="1"/>
    </xf>
    <xf numFmtId="0" fontId="8" fillId="4" borderId="47" xfId="0" applyFont="1" applyFill="1" applyBorder="1" applyAlignment="1">
      <alignment horizontal="left" vertical="top" wrapText="1"/>
    </xf>
    <xf numFmtId="0" fontId="10" fillId="4" borderId="10" xfId="0" applyFont="1" applyFill="1" applyBorder="1" applyAlignment="1">
      <alignment horizontal="left" vertical="top" wrapText="1"/>
    </xf>
    <xf numFmtId="0" fontId="11" fillId="0" borderId="58" xfId="0" applyFont="1" applyBorder="1" applyAlignment="1">
      <alignment horizontal="left" vertical="top" wrapText="1"/>
    </xf>
    <xf numFmtId="0" fontId="10" fillId="0" borderId="50" xfId="0" applyFont="1" applyBorder="1" applyAlignment="1">
      <alignment horizontal="left" vertical="top" wrapText="1"/>
    </xf>
    <xf numFmtId="0" fontId="9" fillId="5" borderId="50" xfId="0" applyFont="1" applyFill="1" applyBorder="1" applyAlignment="1">
      <alignment horizontal="left" vertical="top" wrapText="1"/>
    </xf>
    <xf numFmtId="0" fontId="11" fillId="0" borderId="20" xfId="0" applyFont="1" applyBorder="1" applyAlignment="1">
      <alignment horizontal="left" vertical="top"/>
    </xf>
    <xf numFmtId="0" fontId="11" fillId="0" borderId="41" xfId="0" applyFont="1" applyBorder="1" applyAlignment="1">
      <alignment horizontal="left" vertical="top"/>
    </xf>
    <xf numFmtId="0" fontId="11" fillId="0" borderId="53" xfId="0" applyFont="1" applyBorder="1" applyAlignment="1">
      <alignment horizontal="left" vertical="top"/>
    </xf>
    <xf numFmtId="167" fontId="10" fillId="5" borderId="22" xfId="0" applyNumberFormat="1" applyFont="1" applyFill="1" applyBorder="1" applyAlignment="1">
      <alignment horizontal="right" vertical="top" wrapText="1"/>
    </xf>
    <xf numFmtId="172" fontId="10" fillId="0" borderId="2" xfId="0" applyNumberFormat="1" applyFont="1" applyBorder="1" applyAlignment="1">
      <alignment horizontal="right" vertical="top" wrapText="1"/>
    </xf>
    <xf numFmtId="0" fontId="21" fillId="5" borderId="2" xfId="0" applyFont="1" applyFill="1" applyBorder="1" applyAlignment="1">
      <alignment horizontal="left" vertical="top" wrapText="1"/>
    </xf>
    <xf numFmtId="167" fontId="21" fillId="5" borderId="2" xfId="0" applyNumberFormat="1" applyFont="1" applyFill="1" applyBorder="1" applyAlignment="1">
      <alignment horizontal="right" vertical="top" wrapText="1"/>
    </xf>
    <xf numFmtId="0" fontId="21" fillId="5" borderId="4" xfId="0" applyFont="1" applyFill="1" applyBorder="1" applyAlignment="1">
      <alignment horizontal="left" vertical="top" wrapText="1"/>
    </xf>
    <xf numFmtId="0" fontId="21" fillId="5" borderId="10" xfId="0" applyFont="1" applyFill="1" applyBorder="1" applyAlignment="1">
      <alignment horizontal="left" vertical="top" wrapText="1"/>
    </xf>
    <xf numFmtId="0" fontId="22" fillId="0" borderId="2" xfId="0" applyFont="1" applyBorder="1" applyAlignment="1">
      <alignment vertical="top" wrapText="1"/>
    </xf>
    <xf numFmtId="0" fontId="21" fillId="5" borderId="3" xfId="0" applyFont="1" applyFill="1" applyBorder="1" applyAlignment="1">
      <alignment horizontal="left" vertical="top" wrapText="1"/>
    </xf>
    <xf numFmtId="167" fontId="21" fillId="5" borderId="22" xfId="0" applyNumberFormat="1" applyFont="1" applyFill="1" applyBorder="1" applyAlignment="1">
      <alignment horizontal="right" vertical="top" wrapText="1"/>
    </xf>
    <xf numFmtId="0" fontId="21" fillId="5" borderId="3" xfId="0" applyFont="1" applyFill="1" applyBorder="1" applyAlignment="1">
      <alignment horizontal="left" vertical="top"/>
    </xf>
    <xf numFmtId="0" fontId="22" fillId="0" borderId="3" xfId="0" applyFont="1" applyBorder="1" applyAlignment="1">
      <alignment vertical="top" wrapText="1"/>
    </xf>
    <xf numFmtId="0" fontId="21" fillId="5" borderId="2" xfId="0" applyFont="1" applyFill="1" applyBorder="1" applyAlignment="1">
      <alignment horizontal="center" vertical="top" wrapText="1"/>
    </xf>
    <xf numFmtId="0" fontId="22" fillId="0" borderId="0" xfId="0" applyFont="1" applyAlignment="1">
      <alignment vertical="top" wrapText="1"/>
    </xf>
    <xf numFmtId="0" fontId="21" fillId="5" borderId="21" xfId="0" applyFont="1" applyFill="1" applyBorder="1" applyAlignment="1">
      <alignment horizontal="left" vertical="top" wrapText="1"/>
    </xf>
    <xf numFmtId="0" fontId="23" fillId="4" borderId="2" xfId="0" applyFont="1" applyFill="1" applyBorder="1" applyAlignment="1">
      <alignment horizontal="left" vertical="top" wrapText="1"/>
    </xf>
    <xf numFmtId="0" fontId="23" fillId="4" borderId="2" xfId="0" applyFont="1" applyFill="1" applyBorder="1" applyAlignment="1">
      <alignment horizontal="center" vertical="top" wrapText="1"/>
    </xf>
    <xf numFmtId="0" fontId="25" fillId="4" borderId="2" xfId="1" applyFont="1" applyFill="1" applyBorder="1" applyAlignment="1">
      <alignment horizontal="left" vertical="top" wrapText="1"/>
    </xf>
    <xf numFmtId="15" fontId="25" fillId="4" borderId="2" xfId="1" applyNumberFormat="1" applyFont="1" applyFill="1" applyBorder="1" applyAlignment="1">
      <alignment horizontal="left" vertical="top" wrapText="1"/>
    </xf>
    <xf numFmtId="0" fontId="23" fillId="5" borderId="9" xfId="0" applyFont="1" applyFill="1" applyBorder="1" applyAlignment="1">
      <alignment horizontal="left" vertical="top" wrapText="1"/>
    </xf>
    <xf numFmtId="0" fontId="23" fillId="5" borderId="2" xfId="0" applyFont="1" applyFill="1" applyBorder="1" applyAlignment="1">
      <alignment horizontal="left" vertical="top" wrapText="1"/>
    </xf>
    <xf numFmtId="0" fontId="24" fillId="5" borderId="2" xfId="0" applyFont="1" applyFill="1" applyBorder="1" applyAlignment="1">
      <alignment horizontal="left" vertical="top" wrapText="1"/>
    </xf>
    <xf numFmtId="0" fontId="24" fillId="5" borderId="2" xfId="0" applyFont="1" applyFill="1" applyBorder="1" applyAlignment="1">
      <alignment vertical="top" wrapText="1"/>
    </xf>
    <xf numFmtId="0" fontId="24" fillId="0" borderId="2" xfId="0" applyFont="1" applyBorder="1" applyAlignment="1">
      <alignment horizontal="left" vertical="top" wrapText="1"/>
    </xf>
    <xf numFmtId="0" fontId="24" fillId="0" borderId="2" xfId="0" applyFont="1" applyBorder="1" applyAlignment="1">
      <alignment horizontal="left" vertical="top"/>
    </xf>
    <xf numFmtId="0" fontId="24" fillId="0" borderId="2" xfId="0" applyFont="1" applyBorder="1" applyAlignment="1">
      <alignment horizontal="left"/>
    </xf>
    <xf numFmtId="164" fontId="24" fillId="0" borderId="2" xfId="0" applyNumberFormat="1" applyFont="1" applyBorder="1" applyAlignment="1">
      <alignment horizontal="left" vertical="top"/>
    </xf>
    <xf numFmtId="0" fontId="23" fillId="5" borderId="2" xfId="0" applyFont="1" applyFill="1" applyBorder="1" applyAlignment="1">
      <alignment vertical="top" wrapText="1"/>
    </xf>
    <xf numFmtId="0" fontId="24" fillId="0" borderId="2" xfId="0" applyFont="1" applyBorder="1" applyAlignment="1">
      <alignment vertical="top" wrapText="1"/>
    </xf>
    <xf numFmtId="0" fontId="24" fillId="0" borderId="2" xfId="0" applyFont="1" applyBorder="1"/>
    <xf numFmtId="0" fontId="23" fillId="0" borderId="2" xfId="0" applyFont="1" applyBorder="1" applyAlignment="1">
      <alignment horizontal="left" vertical="top"/>
    </xf>
    <xf numFmtId="0" fontId="23" fillId="5" borderId="2" xfId="0" applyFont="1" applyFill="1" applyBorder="1" applyAlignment="1">
      <alignment horizontal="left" vertical="top"/>
    </xf>
    <xf numFmtId="0" fontId="24" fillId="5" borderId="3" xfId="0" applyFont="1" applyFill="1" applyBorder="1" applyAlignment="1">
      <alignment horizontal="left" vertical="top" wrapText="1"/>
    </xf>
    <xf numFmtId="0" fontId="24" fillId="5" borderId="20" xfId="0" applyFont="1" applyFill="1" applyBorder="1" applyAlignment="1">
      <alignment horizontal="left" vertical="top" wrapText="1"/>
    </xf>
    <xf numFmtId="0" fontId="24" fillId="5" borderId="21" xfId="0" applyFont="1" applyFill="1" applyBorder="1" applyAlignment="1">
      <alignment horizontal="left" vertical="top" wrapText="1"/>
    </xf>
    <xf numFmtId="0" fontId="24" fillId="0" borderId="2" xfId="0" applyFont="1" applyBorder="1" applyAlignment="1">
      <alignment vertical="top"/>
    </xf>
    <xf numFmtId="0" fontId="23" fillId="5" borderId="3" xfId="0" applyFont="1" applyFill="1" applyBorder="1" applyAlignment="1">
      <alignment horizontal="left" vertical="top" wrapText="1"/>
    </xf>
    <xf numFmtId="0" fontId="23" fillId="5" borderId="20" xfId="0" applyFont="1" applyFill="1" applyBorder="1" applyAlignment="1">
      <alignment horizontal="left" vertical="top" wrapText="1"/>
    </xf>
    <xf numFmtId="0" fontId="23" fillId="5" borderId="2" xfId="0" applyFont="1" applyFill="1" applyBorder="1" applyAlignment="1">
      <alignment vertical="top"/>
    </xf>
    <xf numFmtId="9" fontId="24" fillId="5" borderId="2" xfId="0" applyNumberFormat="1" applyFont="1" applyFill="1" applyBorder="1" applyAlignment="1">
      <alignment vertical="top" wrapText="1"/>
    </xf>
    <xf numFmtId="0" fontId="23" fillId="5" borderId="21" xfId="0" applyFont="1" applyFill="1" applyBorder="1" applyAlignment="1">
      <alignment horizontal="left" vertical="top" wrapText="1"/>
    </xf>
    <xf numFmtId="15" fontId="24" fillId="5" borderId="2" xfId="0" applyNumberFormat="1" applyFont="1" applyFill="1" applyBorder="1" applyAlignment="1">
      <alignment horizontal="left" vertical="top" wrapText="1"/>
    </xf>
    <xf numFmtId="0" fontId="24" fillId="5" borderId="3" xfId="0" applyFont="1" applyFill="1" applyBorder="1" applyAlignment="1">
      <alignment vertical="top" wrapText="1"/>
    </xf>
    <xf numFmtId="164" fontId="24" fillId="5" borderId="3" xfId="0" applyNumberFormat="1" applyFont="1" applyFill="1" applyBorder="1" applyAlignment="1">
      <alignment horizontal="left" vertical="top"/>
    </xf>
    <xf numFmtId="0" fontId="24" fillId="5" borderId="3" xfId="0" applyFont="1" applyFill="1" applyBorder="1"/>
    <xf numFmtId="0" fontId="24" fillId="5" borderId="54" xfId="0" applyFont="1" applyFill="1" applyBorder="1" applyAlignment="1">
      <alignment horizontal="left" vertical="top" wrapText="1"/>
    </xf>
    <xf numFmtId="0" fontId="24" fillId="0" borderId="23" xfId="0" applyFont="1" applyBorder="1" applyAlignment="1">
      <alignment vertical="top" wrapText="1"/>
    </xf>
    <xf numFmtId="0" fontId="24" fillId="5" borderId="23" xfId="0" applyFont="1" applyFill="1" applyBorder="1" applyAlignment="1">
      <alignment horizontal="left" vertical="top" wrapText="1"/>
    </xf>
    <xf numFmtId="0" fontId="24" fillId="5" borderId="23" xfId="0" applyFont="1" applyFill="1" applyBorder="1" applyAlignment="1">
      <alignment vertical="top" wrapText="1"/>
    </xf>
    <xf numFmtId="9" fontId="24" fillId="0" borderId="2" xfId="0" applyNumberFormat="1" applyFont="1" applyBorder="1" applyAlignment="1">
      <alignment horizontal="left" vertical="top" wrapText="1"/>
    </xf>
    <xf numFmtId="0" fontId="24" fillId="0" borderId="18" xfId="0" applyFont="1" applyBorder="1" applyAlignment="1">
      <alignment vertical="top" wrapText="1"/>
    </xf>
    <xf numFmtId="0" fontId="24" fillId="5" borderId="21" xfId="0" applyFont="1" applyFill="1" applyBorder="1" applyAlignment="1">
      <alignment vertical="top" wrapText="1"/>
    </xf>
    <xf numFmtId="0" fontId="23" fillId="5" borderId="21" xfId="0" applyFont="1" applyFill="1" applyBorder="1" applyAlignment="1">
      <alignment vertical="top" wrapText="1"/>
    </xf>
    <xf numFmtId="0" fontId="24" fillId="0" borderId="21" xfId="0" applyFont="1" applyBorder="1"/>
    <xf numFmtId="0" fontId="23" fillId="5" borderId="3" xfId="0" applyFont="1" applyFill="1" applyBorder="1" applyAlignment="1">
      <alignment vertical="top"/>
    </xf>
    <xf numFmtId="0" fontId="23" fillId="5" borderId="3" xfId="0" applyFont="1" applyFill="1" applyBorder="1" applyAlignment="1">
      <alignment horizontal="left" vertical="top"/>
    </xf>
    <xf numFmtId="164" fontId="24" fillId="5" borderId="2" xfId="0" applyNumberFormat="1" applyFont="1" applyFill="1" applyBorder="1" applyAlignment="1">
      <alignment horizontal="left" vertical="top"/>
    </xf>
    <xf numFmtId="0" fontId="24" fillId="5" borderId="2" xfId="0" applyFont="1" applyFill="1" applyBorder="1"/>
    <xf numFmtId="0" fontId="24" fillId="5" borderId="2" xfId="0" applyFont="1" applyFill="1" applyBorder="1" applyAlignment="1">
      <alignment horizontal="left" vertical="top"/>
    </xf>
    <xf numFmtId="0" fontId="23" fillId="5" borderId="9" xfId="0" applyFont="1" applyFill="1" applyBorder="1" applyAlignment="1">
      <alignment vertical="top" wrapText="1"/>
    </xf>
    <xf numFmtId="0" fontId="23" fillId="5" borderId="2" xfId="0" applyFont="1" applyFill="1" applyBorder="1" applyAlignment="1">
      <alignment horizontal="center" vertical="top" wrapText="1"/>
    </xf>
    <xf numFmtId="0" fontId="24" fillId="5" borderId="11" xfId="0" applyFont="1" applyFill="1" applyBorder="1" applyAlignment="1">
      <alignment horizontal="left" vertical="top" wrapText="1"/>
    </xf>
    <xf numFmtId="0" fontId="24" fillId="0" borderId="3" xfId="0" applyFont="1" applyBorder="1" applyAlignment="1">
      <alignment horizontal="left" vertical="top"/>
    </xf>
    <xf numFmtId="0" fontId="24" fillId="5" borderId="48" xfId="0" applyFont="1" applyFill="1" applyBorder="1" applyAlignment="1">
      <alignment horizontal="left" vertical="top" wrapText="1"/>
    </xf>
    <xf numFmtId="167" fontId="24" fillId="6" borderId="2" xfId="0" applyNumberFormat="1" applyFont="1" applyFill="1" applyBorder="1" applyAlignment="1">
      <alignment horizontal="left" vertical="top" wrapText="1"/>
    </xf>
    <xf numFmtId="0" fontId="23" fillId="5" borderId="30" xfId="0" applyFont="1" applyFill="1" applyBorder="1" applyAlignment="1">
      <alignment vertical="top" wrapText="1"/>
    </xf>
    <xf numFmtId="0" fontId="23" fillId="5" borderId="23" xfId="0" applyFont="1" applyFill="1" applyBorder="1" applyAlignment="1">
      <alignment horizontal="left" vertical="top" wrapText="1"/>
    </xf>
    <xf numFmtId="0" fontId="23" fillId="5" borderId="23" xfId="0" applyFont="1" applyFill="1" applyBorder="1" applyAlignment="1">
      <alignment horizontal="left" vertical="top"/>
    </xf>
    <xf numFmtId="0" fontId="23" fillId="5" borderId="23" xfId="0" applyFont="1" applyFill="1" applyBorder="1" applyAlignment="1">
      <alignment vertical="top"/>
    </xf>
    <xf numFmtId="0" fontId="24" fillId="0" borderId="23" xfId="0" applyFont="1" applyBorder="1" applyAlignment="1">
      <alignment horizontal="left" vertical="top" wrapText="1"/>
    </xf>
    <xf numFmtId="0" fontId="24" fillId="8" borderId="2" xfId="0" applyFont="1" applyFill="1" applyBorder="1" applyAlignment="1">
      <alignment horizontal="left" vertical="top" wrapText="1"/>
    </xf>
    <xf numFmtId="0" fontId="24" fillId="5" borderId="20" xfId="0" applyFont="1" applyFill="1" applyBorder="1" applyAlignment="1">
      <alignment vertical="top" wrapText="1"/>
    </xf>
    <xf numFmtId="0" fontId="23" fillId="4" borderId="3" xfId="0" applyFont="1" applyFill="1" applyBorder="1" applyAlignment="1">
      <alignment vertical="top" wrapText="1"/>
    </xf>
    <xf numFmtId="0" fontId="23" fillId="4" borderId="11" xfId="0" applyFont="1" applyFill="1" applyBorder="1" applyAlignment="1">
      <alignment vertical="top" wrapText="1"/>
    </xf>
    <xf numFmtId="170" fontId="23" fillId="4" borderId="11" xfId="0" applyNumberFormat="1" applyFont="1" applyFill="1" applyBorder="1" applyAlignment="1">
      <alignment horizontal="left" vertical="top" wrapText="1"/>
    </xf>
    <xf numFmtId="0" fontId="23" fillId="4" borderId="11" xfId="0" applyFont="1" applyFill="1" applyBorder="1" applyAlignment="1">
      <alignment horizontal="left" vertical="top" wrapText="1"/>
    </xf>
    <xf numFmtId="0" fontId="23" fillId="4" borderId="10" xfId="0" applyFont="1" applyFill="1" applyBorder="1" applyAlignment="1">
      <alignment vertical="top" wrapText="1"/>
    </xf>
    <xf numFmtId="0" fontId="23" fillId="4" borderId="21" xfId="0" applyFont="1" applyFill="1" applyBorder="1" applyAlignment="1">
      <alignment vertical="top" wrapText="1"/>
    </xf>
    <xf numFmtId="0" fontId="23" fillId="4" borderId="32" xfId="0" applyFont="1" applyFill="1" applyBorder="1" applyAlignment="1">
      <alignment vertical="top" wrapText="1"/>
    </xf>
    <xf numFmtId="170" fontId="23" fillId="4" borderId="32" xfId="0" applyNumberFormat="1" applyFont="1" applyFill="1" applyBorder="1" applyAlignment="1">
      <alignment horizontal="left" vertical="top" wrapText="1"/>
    </xf>
    <xf numFmtId="0" fontId="23" fillId="4" borderId="32" xfId="0" applyFont="1" applyFill="1" applyBorder="1" applyAlignment="1">
      <alignment horizontal="left" vertical="top" wrapText="1"/>
    </xf>
    <xf numFmtId="0" fontId="23" fillId="4" borderId="26" xfId="0" applyFont="1" applyFill="1" applyBorder="1" applyAlignment="1">
      <alignment vertical="top" wrapText="1"/>
    </xf>
    <xf numFmtId="0" fontId="23" fillId="5" borderId="5" xfId="0" applyFont="1" applyFill="1" applyBorder="1" applyAlignment="1">
      <alignment horizontal="center" vertical="top" wrapText="1"/>
    </xf>
    <xf numFmtId="0" fontId="23" fillId="5" borderId="3" xfId="0" applyFont="1" applyFill="1" applyBorder="1" applyAlignment="1">
      <alignment horizontal="center" vertical="top" wrapText="1"/>
    </xf>
    <xf numFmtId="0" fontId="24" fillId="0" borderId="22" xfId="0" applyFont="1" applyBorder="1" applyAlignment="1">
      <alignment horizontal="left" vertical="top" wrapText="1"/>
    </xf>
    <xf numFmtId="9" fontId="24" fillId="5" borderId="2" xfId="0" applyNumberFormat="1" applyFont="1" applyFill="1" applyBorder="1" applyAlignment="1">
      <alignment horizontal="left" vertical="top" wrapText="1"/>
    </xf>
    <xf numFmtId="0" fontId="24" fillId="5" borderId="0" xfId="0" applyFont="1" applyFill="1" applyAlignment="1">
      <alignment horizontal="left" vertical="top" wrapText="1"/>
    </xf>
    <xf numFmtId="170" fontId="24" fillId="5" borderId="2" xfId="0" applyNumberFormat="1" applyFont="1" applyFill="1" applyBorder="1" applyAlignment="1">
      <alignment horizontal="left" vertical="top" wrapText="1"/>
    </xf>
    <xf numFmtId="0" fontId="23" fillId="5" borderId="27" xfId="0" applyFont="1" applyFill="1" applyBorder="1" applyAlignment="1">
      <alignment horizontal="center" vertical="top" wrapText="1"/>
    </xf>
    <xf numFmtId="0" fontId="23" fillId="5" borderId="20" xfId="0" applyFont="1" applyFill="1" applyBorder="1" applyAlignment="1">
      <alignment horizontal="center" vertical="top" wrapText="1"/>
    </xf>
    <xf numFmtId="0" fontId="24" fillId="5" borderId="22" xfId="0" applyFont="1" applyFill="1" applyBorder="1" applyAlignment="1">
      <alignment horizontal="left" vertical="top" wrapText="1"/>
    </xf>
    <xf numFmtId="0" fontId="24" fillId="5" borderId="24" xfId="0" applyFont="1" applyFill="1" applyBorder="1" applyAlignment="1">
      <alignment horizontal="left" vertical="top" wrapText="1"/>
    </xf>
    <xf numFmtId="0" fontId="23" fillId="5" borderId="21" xfId="0" applyFont="1" applyFill="1" applyBorder="1" applyAlignment="1">
      <alignment horizontal="center" vertical="top" wrapText="1"/>
    </xf>
    <xf numFmtId="0" fontId="24" fillId="5" borderId="41" xfId="0" applyFont="1" applyFill="1" applyBorder="1" applyAlignment="1">
      <alignment horizontal="left" vertical="top" wrapText="1"/>
    </xf>
    <xf numFmtId="170" fontId="24" fillId="5" borderId="3" xfId="0" applyNumberFormat="1" applyFont="1" applyFill="1" applyBorder="1" applyAlignment="1">
      <alignment horizontal="left" vertical="top" wrapText="1"/>
    </xf>
    <xf numFmtId="0" fontId="24" fillId="5" borderId="62" xfId="0" applyFont="1" applyFill="1" applyBorder="1" applyAlignment="1">
      <alignment horizontal="left" vertical="top" wrapText="1"/>
    </xf>
    <xf numFmtId="0" fontId="24" fillId="5" borderId="3" xfId="0" applyFont="1" applyFill="1" applyBorder="1" applyAlignment="1">
      <alignment horizontal="center" vertical="top" wrapText="1"/>
    </xf>
    <xf numFmtId="0" fontId="24" fillId="5" borderId="20" xfId="0" applyFont="1" applyFill="1" applyBorder="1" applyAlignment="1">
      <alignment horizontal="center" vertical="top" wrapText="1"/>
    </xf>
    <xf numFmtId="0" fontId="23" fillId="5" borderId="27" xfId="0" applyFont="1" applyFill="1" applyBorder="1" applyAlignment="1">
      <alignment vertical="top" wrapText="1"/>
    </xf>
    <xf numFmtId="0" fontId="23" fillId="5" borderId="25" xfId="0" applyFont="1" applyFill="1" applyBorder="1" applyAlignment="1">
      <alignment vertical="top" wrapText="1"/>
    </xf>
    <xf numFmtId="0" fontId="23" fillId="5" borderId="9" xfId="0" applyFont="1" applyFill="1" applyBorder="1" applyAlignment="1">
      <alignment horizontal="center" vertical="top"/>
    </xf>
    <xf numFmtId="0" fontId="23" fillId="5" borderId="27" xfId="0" applyFont="1" applyFill="1" applyBorder="1" applyAlignment="1">
      <alignment vertical="top"/>
    </xf>
    <xf numFmtId="0" fontId="23" fillId="5" borderId="20" xfId="0" applyFont="1" applyFill="1" applyBorder="1" applyAlignment="1">
      <alignment vertical="top" wrapText="1"/>
    </xf>
    <xf numFmtId="0" fontId="23" fillId="5" borderId="9" xfId="0" applyFont="1" applyFill="1" applyBorder="1" applyAlignment="1">
      <alignment horizontal="left" vertical="top"/>
    </xf>
    <xf numFmtId="0" fontId="23" fillId="0" borderId="9" xfId="0" applyFont="1" applyBorder="1" applyAlignment="1">
      <alignment horizontal="left" vertical="top"/>
    </xf>
    <xf numFmtId="0" fontId="24" fillId="0" borderId="20" xfId="0" applyFont="1" applyBorder="1" applyAlignment="1">
      <alignment vertical="top" wrapText="1"/>
    </xf>
    <xf numFmtId="0" fontId="23" fillId="0" borderId="2" xfId="0" applyFont="1" applyBorder="1" applyAlignment="1">
      <alignment horizontal="center" vertical="top" wrapText="1"/>
    </xf>
    <xf numFmtId="0" fontId="24" fillId="0" borderId="24" xfId="0" applyFont="1" applyBorder="1" applyAlignment="1">
      <alignment horizontal="left" vertical="top" wrapText="1"/>
    </xf>
    <xf numFmtId="170" fontId="24" fillId="0" borderId="2" xfId="0" applyNumberFormat="1" applyFont="1" applyBorder="1" applyAlignment="1">
      <alignment horizontal="left" vertical="top" wrapText="1"/>
    </xf>
    <xf numFmtId="0" fontId="23" fillId="0" borderId="30" xfId="0" applyFont="1" applyBorder="1" applyAlignment="1">
      <alignment horizontal="left" vertical="top"/>
    </xf>
    <xf numFmtId="0" fontId="24" fillId="0" borderId="40" xfId="0" applyFont="1" applyBorder="1" applyAlignment="1">
      <alignment vertical="top" wrapText="1"/>
    </xf>
    <xf numFmtId="0" fontId="23" fillId="5" borderId="40" xfId="0" applyFont="1" applyFill="1" applyBorder="1" applyAlignment="1">
      <alignment horizontal="left" vertical="top" wrapText="1"/>
    </xf>
    <xf numFmtId="0" fontId="23" fillId="0" borderId="23" xfId="0" applyFont="1" applyBorder="1" applyAlignment="1">
      <alignment horizontal="center" vertical="top" wrapText="1"/>
    </xf>
    <xf numFmtId="0" fontId="24" fillId="0" borderId="54" xfId="0" applyFont="1" applyBorder="1" applyAlignment="1">
      <alignment horizontal="left" vertical="top" wrapText="1"/>
    </xf>
    <xf numFmtId="0" fontId="24" fillId="0" borderId="60" xfId="0" applyFont="1" applyBorder="1" applyAlignment="1">
      <alignment horizontal="left" vertical="top" wrapText="1"/>
    </xf>
    <xf numFmtId="170" fontId="24" fillId="0" borderId="23" xfId="0" applyNumberFormat="1" applyFont="1" applyBorder="1" applyAlignment="1">
      <alignment horizontal="left" vertical="top" wrapText="1"/>
    </xf>
    <xf numFmtId="0" fontId="23" fillId="5" borderId="9" xfId="0" applyFont="1" applyFill="1" applyBorder="1" applyAlignment="1">
      <alignment horizontal="center" vertical="top" wrapText="1"/>
    </xf>
    <xf numFmtId="0" fontId="24" fillId="5" borderId="32" xfId="0" applyFont="1" applyFill="1" applyBorder="1" applyAlignment="1">
      <alignment horizontal="left" vertical="top" wrapText="1"/>
    </xf>
    <xf numFmtId="170" fontId="24" fillId="5" borderId="21" xfId="0" applyNumberFormat="1" applyFont="1" applyFill="1" applyBorder="1" applyAlignment="1">
      <alignment horizontal="left" vertical="top" wrapText="1"/>
    </xf>
    <xf numFmtId="0" fontId="23" fillId="5" borderId="23" xfId="0" applyFont="1" applyFill="1" applyBorder="1" applyAlignment="1">
      <alignment vertical="top" wrapText="1"/>
    </xf>
    <xf numFmtId="170" fontId="24" fillId="5" borderId="23" xfId="0" applyNumberFormat="1" applyFont="1" applyFill="1" applyBorder="1" applyAlignment="1">
      <alignment horizontal="right" vertical="top" wrapText="1"/>
    </xf>
    <xf numFmtId="0" fontId="23" fillId="0" borderId="30" xfId="0" applyFont="1" applyBorder="1" applyAlignment="1">
      <alignment vertical="top" wrapText="1"/>
    </xf>
    <xf numFmtId="0" fontId="24" fillId="0" borderId="23" xfId="0" applyFont="1" applyBorder="1" applyAlignment="1">
      <alignment vertical="top"/>
    </xf>
    <xf numFmtId="168" fontId="24" fillId="5" borderId="23" xfId="0" applyNumberFormat="1" applyFont="1" applyFill="1" applyBorder="1" applyAlignment="1">
      <alignment horizontal="left" vertical="top" wrapText="1"/>
    </xf>
    <xf numFmtId="0" fontId="23" fillId="5" borderId="5" xfId="0" applyFont="1" applyFill="1" applyBorder="1" applyAlignment="1">
      <alignment horizontal="left" vertical="top" wrapText="1"/>
    </xf>
    <xf numFmtId="0" fontId="24" fillId="5" borderId="3" xfId="0" applyFont="1" applyFill="1" applyBorder="1" applyAlignment="1">
      <alignment horizontal="left" vertical="top"/>
    </xf>
    <xf numFmtId="0" fontId="24" fillId="5" borderId="2" xfId="0" applyFont="1" applyFill="1" applyBorder="1" applyAlignment="1">
      <alignment vertical="top"/>
    </xf>
    <xf numFmtId="0" fontId="23" fillId="0" borderId="2" xfId="0" applyFont="1" applyBorder="1" applyAlignment="1">
      <alignment horizontal="center" vertical="top"/>
    </xf>
    <xf numFmtId="0" fontId="23" fillId="5" borderId="30" xfId="0" applyFont="1" applyFill="1" applyBorder="1" applyAlignment="1">
      <alignment horizontal="left" vertical="top" wrapText="1"/>
    </xf>
    <xf numFmtId="0" fontId="24" fillId="0" borderId="0" xfId="0" applyFont="1"/>
    <xf numFmtId="0" fontId="23" fillId="0" borderId="0" xfId="0" applyFont="1"/>
    <xf numFmtId="0" fontId="25" fillId="4" borderId="9" xfId="1" applyFont="1" applyFill="1" applyBorder="1" applyAlignment="1">
      <alignment horizontal="left" vertical="top" wrapText="1"/>
    </xf>
    <xf numFmtId="0" fontId="25" fillId="4" borderId="2" xfId="1" applyFont="1" applyFill="1" applyBorder="1" applyAlignment="1">
      <alignment vertical="top" wrapText="1"/>
    </xf>
    <xf numFmtId="0" fontId="25" fillId="4" borderId="2" xfId="0" applyFont="1" applyFill="1" applyBorder="1" applyAlignment="1">
      <alignment horizontal="left" vertical="top" wrapText="1"/>
    </xf>
    <xf numFmtId="0" fontId="25" fillId="4" borderId="4" xfId="1" applyFont="1" applyFill="1" applyBorder="1" applyAlignment="1">
      <alignment horizontal="left" vertical="top" wrapText="1"/>
    </xf>
    <xf numFmtId="0" fontId="25" fillId="4" borderId="1" xfId="0" applyFont="1" applyFill="1" applyBorder="1" applyAlignment="1">
      <alignment horizontal="left" vertical="top" wrapText="1"/>
    </xf>
    <xf numFmtId="0" fontId="25" fillId="4" borderId="3" xfId="0" applyFont="1" applyFill="1" applyBorder="1" applyAlignment="1">
      <alignment horizontal="left" vertical="top" wrapText="1"/>
    </xf>
    <xf numFmtId="0" fontId="25" fillId="4" borderId="22" xfId="0" applyFont="1" applyFill="1" applyBorder="1" applyAlignment="1">
      <alignment horizontal="left" vertical="top" wrapText="1"/>
    </xf>
    <xf numFmtId="0" fontId="24" fillId="4" borderId="4" xfId="0" applyFont="1" applyFill="1" applyBorder="1" applyAlignment="1">
      <alignment horizontal="left" vertical="top" wrapText="1"/>
    </xf>
    <xf numFmtId="0" fontId="24" fillId="5" borderId="5" xfId="0" applyFont="1" applyFill="1" applyBorder="1" applyAlignment="1">
      <alignment horizontal="left" vertical="top" wrapText="1"/>
    </xf>
    <xf numFmtId="0" fontId="24" fillId="5" borderId="53" xfId="0" applyFont="1" applyFill="1" applyBorder="1" applyAlignment="1">
      <alignment horizontal="left" vertical="top" wrapText="1"/>
    </xf>
    <xf numFmtId="0" fontId="25" fillId="5" borderId="2" xfId="0" applyFont="1" applyFill="1" applyBorder="1" applyAlignment="1">
      <alignment horizontal="center" vertical="top" wrapText="1"/>
    </xf>
    <xf numFmtId="173" fontId="24" fillId="5" borderId="3" xfId="0" applyNumberFormat="1" applyFont="1" applyFill="1" applyBorder="1" applyAlignment="1">
      <alignment horizontal="left" vertical="top" wrapText="1"/>
    </xf>
    <xf numFmtId="0" fontId="23" fillId="5" borderId="27" xfId="0" applyFont="1" applyFill="1" applyBorder="1" applyAlignment="1">
      <alignment horizontal="left" vertical="top" wrapText="1"/>
    </xf>
    <xf numFmtId="0" fontId="24" fillId="5" borderId="24" xfId="1" applyFont="1" applyFill="1" applyBorder="1" applyAlignment="1">
      <alignment horizontal="left" vertical="top" wrapText="1"/>
    </xf>
    <xf numFmtId="173" fontId="24" fillId="5" borderId="2" xfId="0" applyNumberFormat="1" applyFont="1" applyFill="1" applyBorder="1" applyAlignment="1">
      <alignment horizontal="left" vertical="top" wrapText="1"/>
    </xf>
    <xf numFmtId="173" fontId="24" fillId="5" borderId="3" xfId="0" applyNumberFormat="1" applyFont="1" applyFill="1" applyBorder="1" applyAlignment="1">
      <alignment horizontal="left" vertical="top"/>
    </xf>
    <xf numFmtId="0" fontId="23" fillId="5" borderId="0" xfId="0" applyFont="1" applyFill="1" applyAlignment="1">
      <alignment vertical="top" wrapText="1"/>
    </xf>
    <xf numFmtId="0" fontId="23" fillId="5" borderId="3" xfId="0" applyFont="1" applyFill="1" applyBorder="1" applyAlignment="1">
      <alignment vertical="top" wrapText="1"/>
    </xf>
    <xf numFmtId="0" fontId="24" fillId="5" borderId="63" xfId="0" applyFont="1" applyFill="1" applyBorder="1" applyAlignment="1">
      <alignment horizontal="left" vertical="top" wrapText="1"/>
    </xf>
    <xf numFmtId="0" fontId="24" fillId="5" borderId="2" xfId="1" applyFont="1" applyFill="1" applyBorder="1" applyAlignment="1">
      <alignment horizontal="left" vertical="top" wrapText="1"/>
    </xf>
    <xf numFmtId="173" fontId="24" fillId="5" borderId="2" xfId="0" applyNumberFormat="1" applyFont="1" applyFill="1" applyBorder="1" applyAlignment="1">
      <alignment horizontal="left" vertical="top"/>
    </xf>
    <xf numFmtId="0" fontId="24" fillId="5" borderId="40" xfId="0" applyFont="1" applyFill="1" applyBorder="1" applyAlignment="1">
      <alignment horizontal="left" vertical="top" wrapText="1"/>
    </xf>
    <xf numFmtId="173" fontId="24" fillId="5" borderId="40" xfId="0" applyNumberFormat="1" applyFont="1" applyFill="1" applyBorder="1" applyAlignment="1">
      <alignment horizontal="left" vertical="top"/>
    </xf>
    <xf numFmtId="0" fontId="24" fillId="5" borderId="33" xfId="0" applyFont="1" applyFill="1" applyBorder="1" applyAlignment="1">
      <alignment horizontal="left" vertical="top" wrapText="1"/>
    </xf>
    <xf numFmtId="0" fontId="23" fillId="5" borderId="66" xfId="0" applyFont="1" applyFill="1" applyBorder="1" applyAlignment="1">
      <alignment horizontal="center" vertical="top"/>
    </xf>
    <xf numFmtId="0" fontId="24" fillId="5" borderId="41" xfId="1" applyFont="1" applyFill="1" applyBorder="1" applyAlignment="1">
      <alignment horizontal="left" vertical="top" wrapText="1"/>
    </xf>
    <xf numFmtId="0" fontId="23" fillId="5" borderId="23" xfId="0" applyFont="1" applyFill="1" applyBorder="1" applyAlignment="1">
      <alignment horizontal="center" vertical="top" wrapText="1"/>
    </xf>
    <xf numFmtId="0" fontId="24" fillId="5" borderId="57" xfId="0" applyFont="1" applyFill="1" applyBorder="1" applyAlignment="1">
      <alignment horizontal="left" vertical="top" wrapText="1"/>
    </xf>
    <xf numFmtId="0" fontId="24" fillId="5" borderId="53" xfId="0" applyFont="1" applyFill="1" applyBorder="1" applyAlignment="1">
      <alignment vertical="top" wrapText="1"/>
    </xf>
    <xf numFmtId="0" fontId="24" fillId="5" borderId="45" xfId="0" applyFont="1" applyFill="1" applyBorder="1" applyAlignment="1">
      <alignment horizontal="left" vertical="top" wrapText="1"/>
    </xf>
    <xf numFmtId="0" fontId="24" fillId="5" borderId="67" xfId="0" applyFont="1" applyFill="1" applyBorder="1" applyAlignment="1">
      <alignment horizontal="left" vertical="top" wrapText="1"/>
    </xf>
    <xf numFmtId="0" fontId="23" fillId="5" borderId="53" xfId="0" applyFont="1" applyFill="1" applyBorder="1" applyAlignment="1">
      <alignment vertical="top" wrapText="1"/>
    </xf>
    <xf numFmtId="0" fontId="24" fillId="5" borderId="58" xfId="0" applyFont="1" applyFill="1" applyBorder="1" applyAlignment="1">
      <alignment horizontal="center" vertical="top" wrapText="1"/>
    </xf>
    <xf numFmtId="0" fontId="24" fillId="5" borderId="3" xfId="6" applyFont="1" applyFill="1" applyBorder="1" applyAlignment="1">
      <alignment horizontal="left" vertical="top" wrapText="1"/>
    </xf>
    <xf numFmtId="0" fontId="24" fillId="5" borderId="2" xfId="0" applyFont="1" applyFill="1" applyBorder="1" applyAlignment="1">
      <alignment horizontal="center" vertical="top" wrapText="1"/>
    </xf>
    <xf numFmtId="0" fontId="23" fillId="5" borderId="40" xfId="0" applyFont="1" applyFill="1" applyBorder="1" applyAlignment="1">
      <alignment vertical="top" wrapText="1"/>
    </xf>
    <xf numFmtId="0" fontId="24" fillId="5" borderId="40" xfId="0" applyFont="1" applyFill="1" applyBorder="1" applyAlignment="1">
      <alignment vertical="top" wrapText="1"/>
    </xf>
    <xf numFmtId="0" fontId="23" fillId="5" borderId="9" xfId="0" applyFont="1" applyFill="1" applyBorder="1" applyAlignment="1">
      <alignment vertical="top"/>
    </xf>
    <xf numFmtId="0" fontId="24" fillId="5" borderId="50" xfId="0" applyFont="1" applyFill="1" applyBorder="1" applyAlignment="1">
      <alignment horizontal="left" vertical="top" wrapText="1"/>
    </xf>
    <xf numFmtId="173" fontId="24" fillId="5" borderId="20" xfId="5" applyNumberFormat="1" applyFont="1" applyFill="1" applyBorder="1" applyAlignment="1">
      <alignment vertical="top" wrapText="1"/>
    </xf>
    <xf numFmtId="0" fontId="24" fillId="5" borderId="9" xfId="0" applyFont="1" applyFill="1" applyBorder="1" applyAlignment="1">
      <alignment vertical="top" wrapText="1"/>
    </xf>
    <xf numFmtId="0" fontId="24" fillId="5" borderId="0" xfId="0" applyFont="1" applyFill="1" applyAlignment="1">
      <alignment vertical="top" wrapText="1"/>
    </xf>
    <xf numFmtId="170" fontId="24" fillId="5" borderId="3" xfId="0" applyNumberFormat="1" applyFont="1" applyFill="1" applyBorder="1" applyAlignment="1">
      <alignment horizontal="left" vertical="top"/>
    </xf>
    <xf numFmtId="0" fontId="24" fillId="5" borderId="40" xfId="0" applyFont="1" applyFill="1" applyBorder="1" applyAlignment="1">
      <alignment horizontal="center" vertical="top" wrapText="1"/>
    </xf>
    <xf numFmtId="0" fontId="23" fillId="5" borderId="25" xfId="0" applyFont="1" applyFill="1" applyBorder="1" applyAlignment="1">
      <alignment vertical="top"/>
    </xf>
    <xf numFmtId="0" fontId="24" fillId="5" borderId="23" xfId="2" applyFont="1" applyFill="1" applyBorder="1" applyAlignment="1">
      <alignment horizontal="left" vertical="top" wrapText="1"/>
    </xf>
    <xf numFmtId="0" fontId="23" fillId="5" borderId="17" xfId="0" applyFont="1" applyFill="1" applyBorder="1" applyAlignment="1">
      <alignment horizontal="left" vertical="top"/>
    </xf>
    <xf numFmtId="0" fontId="23" fillId="5" borderId="44" xfId="0" applyFont="1" applyFill="1" applyBorder="1" applyAlignment="1">
      <alignment horizontal="left" vertical="top" wrapText="1"/>
    </xf>
    <xf numFmtId="0" fontId="23" fillId="5" borderId="61" xfId="0" applyFont="1" applyFill="1" applyBorder="1" applyAlignment="1">
      <alignment horizontal="left" vertical="top" wrapText="1"/>
    </xf>
    <xf numFmtId="0" fontId="24" fillId="5" borderId="44" xfId="0" applyFont="1" applyFill="1" applyBorder="1" applyAlignment="1">
      <alignment horizontal="left" vertical="top" wrapText="1"/>
    </xf>
    <xf numFmtId="0" fontId="24" fillId="0" borderId="44" xfId="2" applyFont="1" applyBorder="1" applyAlignment="1">
      <alignment horizontal="left" vertical="top" wrapText="1"/>
    </xf>
    <xf numFmtId="0" fontId="24" fillId="5" borderId="44" xfId="2" applyFont="1" applyFill="1" applyBorder="1" applyAlignment="1">
      <alignment horizontal="left" vertical="top" wrapText="1"/>
    </xf>
    <xf numFmtId="170" fontId="24" fillId="5" borderId="2" xfId="0" applyNumberFormat="1" applyFont="1" applyFill="1" applyBorder="1" applyAlignment="1">
      <alignment horizontal="left" vertical="top"/>
    </xf>
    <xf numFmtId="0" fontId="24" fillId="5" borderId="41" xfId="0" applyFont="1" applyFill="1" applyBorder="1" applyAlignment="1">
      <alignment vertical="top" wrapText="1"/>
    </xf>
    <xf numFmtId="0" fontId="23" fillId="5" borderId="25" xfId="0" applyFont="1" applyFill="1" applyBorder="1" applyAlignment="1">
      <alignment horizontal="left" vertical="top"/>
    </xf>
    <xf numFmtId="0" fontId="23" fillId="5" borderId="49" xfId="0" applyFont="1" applyFill="1" applyBorder="1" applyAlignment="1">
      <alignment horizontal="center" vertical="top" wrapText="1"/>
    </xf>
    <xf numFmtId="0" fontId="24" fillId="5" borderId="60" xfId="0" applyFont="1" applyFill="1" applyBorder="1" applyAlignment="1">
      <alignment horizontal="left" vertical="top" wrapText="1"/>
    </xf>
    <xf numFmtId="0" fontId="24" fillId="5" borderId="23" xfId="1" applyFont="1" applyFill="1" applyBorder="1" applyAlignment="1">
      <alignment horizontal="left" vertical="top" wrapText="1"/>
    </xf>
    <xf numFmtId="0" fontId="24" fillId="5" borderId="23" xfId="0" applyFont="1" applyFill="1" applyBorder="1" applyAlignment="1">
      <alignment horizontal="left" vertical="top"/>
    </xf>
    <xf numFmtId="167" fontId="24" fillId="7" borderId="2" xfId="0" applyNumberFormat="1" applyFont="1" applyFill="1" applyBorder="1" applyAlignment="1">
      <alignment horizontal="left" vertical="top" wrapText="1"/>
    </xf>
    <xf numFmtId="164" fontId="24" fillId="5" borderId="23" xfId="0" applyNumberFormat="1" applyFont="1" applyFill="1" applyBorder="1" applyAlignment="1">
      <alignment horizontal="left" vertical="top"/>
    </xf>
    <xf numFmtId="0" fontId="24" fillId="5" borderId="23" xfId="0" applyFont="1" applyFill="1" applyBorder="1" applyAlignment="1">
      <alignment vertical="top"/>
    </xf>
    <xf numFmtId="0" fontId="23" fillId="5" borderId="17" xfId="0" applyFont="1" applyFill="1" applyBorder="1" applyAlignment="1">
      <alignment horizontal="left" vertical="top" wrapText="1"/>
    </xf>
    <xf numFmtId="0" fontId="23" fillId="0" borderId="23" xfId="0" applyFont="1" applyBorder="1" applyAlignment="1">
      <alignment horizontal="center" vertical="top"/>
    </xf>
    <xf numFmtId="9" fontId="24" fillId="0" borderId="18" xfId="0" applyNumberFormat="1" applyFont="1" applyBorder="1" applyAlignment="1">
      <alignment horizontal="left" vertical="top" wrapText="1"/>
    </xf>
    <xf numFmtId="0" fontId="24" fillId="0" borderId="21" xfId="0" applyFont="1" applyBorder="1" applyAlignment="1">
      <alignment vertical="top" wrapText="1"/>
    </xf>
    <xf numFmtId="0" fontId="24" fillId="0" borderId="22" xfId="0" applyFont="1" applyBorder="1" applyAlignment="1">
      <alignment vertical="top" wrapText="1"/>
    </xf>
    <xf numFmtId="0" fontId="25" fillId="4" borderId="9" xfId="0" applyFont="1" applyFill="1" applyBorder="1" applyAlignment="1">
      <alignment vertical="top" wrapText="1"/>
    </xf>
    <xf numFmtId="0" fontId="23" fillId="4" borderId="2" xfId="1" applyFont="1" applyFill="1" applyBorder="1" applyAlignment="1">
      <alignment horizontal="left" vertical="top" wrapText="1"/>
    </xf>
    <xf numFmtId="0" fontId="25" fillId="4" borderId="3" xfId="0" applyFont="1" applyFill="1" applyBorder="1" applyAlignment="1">
      <alignment vertical="top" wrapText="1"/>
    </xf>
    <xf numFmtId="0" fontId="23" fillId="5" borderId="33" xfId="0" applyFont="1" applyFill="1" applyBorder="1" applyAlignment="1">
      <alignment horizontal="left" vertical="top" wrapText="1"/>
    </xf>
    <xf numFmtId="0" fontId="24" fillId="5" borderId="32" xfId="0" applyFont="1" applyFill="1" applyBorder="1" applyAlignment="1">
      <alignment vertical="top" wrapText="1"/>
    </xf>
    <xf numFmtId="0" fontId="24" fillId="0" borderId="21" xfId="0" applyFont="1" applyBorder="1" applyAlignment="1">
      <alignment horizontal="left" vertical="top" wrapText="1"/>
    </xf>
    <xf numFmtId="0" fontId="24" fillId="5" borderId="21" xfId="0" applyFont="1" applyFill="1" applyBorder="1" applyAlignment="1">
      <alignment horizontal="right" vertical="top"/>
    </xf>
    <xf numFmtId="0" fontId="24" fillId="5" borderId="2" xfId="0" applyFont="1" applyFill="1" applyBorder="1" applyAlignment="1">
      <alignment horizontal="right" vertical="top" wrapText="1"/>
    </xf>
    <xf numFmtId="0" fontId="24" fillId="5" borderId="21" xfId="0" applyFont="1" applyFill="1" applyBorder="1" applyAlignment="1">
      <alignment vertical="top"/>
    </xf>
    <xf numFmtId="0" fontId="23" fillId="5" borderId="20" xfId="0" applyFont="1" applyFill="1" applyBorder="1" applyAlignment="1">
      <alignment vertical="top"/>
    </xf>
    <xf numFmtId="0" fontId="24" fillId="0" borderId="3" xfId="0" applyFont="1" applyBorder="1" applyAlignment="1">
      <alignment horizontal="left" vertical="top" wrapText="1"/>
    </xf>
    <xf numFmtId="0" fontId="24" fillId="5" borderId="22" xfId="0" applyFont="1" applyFill="1" applyBorder="1" applyAlignment="1">
      <alignment vertical="top" wrapText="1"/>
    </xf>
    <xf numFmtId="0" fontId="24" fillId="5" borderId="2" xfId="0" applyFont="1" applyFill="1" applyBorder="1" applyAlignment="1">
      <alignment horizontal="right" vertical="top"/>
    </xf>
    <xf numFmtId="0" fontId="23" fillId="5" borderId="3" xfId="0" applyFont="1" applyFill="1" applyBorder="1" applyAlignment="1">
      <alignment horizontal="center" vertical="top"/>
    </xf>
    <xf numFmtId="0" fontId="24" fillId="5" borderId="24" xfId="0" applyFont="1" applyFill="1" applyBorder="1" applyAlignment="1">
      <alignment vertical="top" wrapText="1"/>
    </xf>
    <xf numFmtId="0" fontId="23" fillId="5" borderId="22" xfId="0" applyFont="1" applyFill="1" applyBorder="1"/>
    <xf numFmtId="0" fontId="23" fillId="5" borderId="22" xfId="0" applyFont="1" applyFill="1" applyBorder="1" applyAlignment="1">
      <alignment vertical="top"/>
    </xf>
    <xf numFmtId="0" fontId="24" fillId="5" borderId="48" xfId="0" applyFont="1" applyFill="1" applyBorder="1" applyAlignment="1">
      <alignment vertical="top" wrapText="1"/>
    </xf>
    <xf numFmtId="0" fontId="24" fillId="5" borderId="3" xfId="0" applyFont="1" applyFill="1" applyBorder="1" applyAlignment="1">
      <alignment horizontal="right" vertical="top"/>
    </xf>
    <xf numFmtId="0" fontId="24" fillId="5" borderId="20" xfId="0" applyFont="1" applyFill="1" applyBorder="1" applyAlignment="1">
      <alignment vertical="top"/>
    </xf>
    <xf numFmtId="0" fontId="23" fillId="5" borderId="22" xfId="0" applyFont="1" applyFill="1" applyBorder="1" applyAlignment="1">
      <alignment vertical="top" wrapText="1"/>
    </xf>
    <xf numFmtId="0" fontId="24" fillId="5" borderId="3" xfId="0" applyFont="1" applyFill="1" applyBorder="1" applyAlignment="1">
      <alignment horizontal="right" vertical="top" wrapText="1"/>
    </xf>
    <xf numFmtId="0" fontId="25" fillId="5" borderId="3" xfId="0" applyFont="1" applyFill="1" applyBorder="1" applyAlignment="1">
      <alignment horizontal="center" vertical="top" wrapText="1"/>
    </xf>
    <xf numFmtId="0" fontId="23" fillId="5" borderId="2" xfId="0" applyFont="1" applyFill="1" applyBorder="1" applyAlignment="1">
      <alignment horizontal="center" vertical="top"/>
    </xf>
    <xf numFmtId="0" fontId="25" fillId="5" borderId="20" xfId="0" applyFont="1" applyFill="1" applyBorder="1" applyAlignment="1">
      <alignment horizontal="center" vertical="top" wrapText="1"/>
    </xf>
    <xf numFmtId="164" fontId="24" fillId="5" borderId="2" xfId="0" applyNumberFormat="1" applyFont="1" applyFill="1" applyBorder="1" applyAlignment="1">
      <alignment horizontal="right" vertical="top"/>
    </xf>
    <xf numFmtId="0" fontId="24" fillId="5" borderId="21" xfId="0" applyFont="1" applyFill="1" applyBorder="1" applyAlignment="1">
      <alignment horizontal="right" vertical="top" wrapText="1"/>
    </xf>
    <xf numFmtId="0" fontId="24" fillId="5" borderId="20" xfId="0" applyFont="1" applyFill="1" applyBorder="1" applyAlignment="1">
      <alignment horizontal="right" vertical="top" wrapText="1"/>
    </xf>
    <xf numFmtId="0" fontId="24" fillId="5" borderId="2" xfId="7" applyFont="1" applyFill="1" applyBorder="1" applyAlignment="1">
      <alignment vertical="top" wrapText="1"/>
    </xf>
    <xf numFmtId="166" fontId="24" fillId="5" borderId="2" xfId="0" applyNumberFormat="1" applyFont="1" applyFill="1" applyBorder="1" applyAlignment="1">
      <alignment horizontal="right" vertical="top" wrapText="1"/>
    </xf>
    <xf numFmtId="165" fontId="24" fillId="5" borderId="2" xfId="0" applyNumberFormat="1" applyFont="1" applyFill="1" applyBorder="1" applyAlignment="1">
      <alignment horizontal="left" vertical="top" wrapText="1"/>
    </xf>
    <xf numFmtId="165" fontId="24" fillId="5" borderId="2" xfId="0" applyNumberFormat="1" applyFont="1" applyFill="1" applyBorder="1" applyAlignment="1">
      <alignment horizontal="right" vertical="top" wrapText="1"/>
    </xf>
    <xf numFmtId="0" fontId="26" fillId="5" borderId="2" xfId="0" applyFont="1" applyFill="1" applyBorder="1" applyAlignment="1">
      <alignment horizontal="center" vertical="top" wrapText="1"/>
    </xf>
    <xf numFmtId="0" fontId="26" fillId="5" borderId="3" xfId="0" applyFont="1" applyFill="1" applyBorder="1" applyAlignment="1">
      <alignment horizontal="center" vertical="top" wrapText="1"/>
    </xf>
    <xf numFmtId="0" fontId="23" fillId="5" borderId="23" xfId="0" applyFont="1" applyFill="1" applyBorder="1" applyAlignment="1">
      <alignment horizontal="center" vertical="top"/>
    </xf>
    <xf numFmtId="164" fontId="24" fillId="5" borderId="44" xfId="0" applyNumberFormat="1" applyFont="1" applyFill="1" applyBorder="1" applyAlignment="1">
      <alignment horizontal="left" vertical="top" wrapText="1"/>
    </xf>
    <xf numFmtId="0" fontId="24" fillId="5" borderId="23" xfId="0" applyFont="1" applyFill="1" applyBorder="1" applyAlignment="1">
      <alignment horizontal="right" vertical="top"/>
    </xf>
    <xf numFmtId="0" fontId="23" fillId="5" borderId="15" xfId="0" applyFont="1" applyFill="1" applyBorder="1" applyAlignment="1">
      <alignment horizontal="left" vertical="top" wrapText="1"/>
    </xf>
    <xf numFmtId="0" fontId="23" fillId="0" borderId="2" xfId="0" applyFont="1" applyBorder="1" applyAlignment="1">
      <alignment horizontal="left" vertical="top" wrapText="1"/>
    </xf>
    <xf numFmtId="0" fontId="27" fillId="4" borderId="9" xfId="0" applyFont="1" applyFill="1" applyBorder="1" applyAlignment="1">
      <alignment horizontal="left" vertical="top" wrapText="1"/>
    </xf>
    <xf numFmtId="0" fontId="27" fillId="4" borderId="2" xfId="1" applyFont="1" applyFill="1" applyBorder="1" applyAlignment="1">
      <alignment horizontal="left" vertical="top" wrapText="1"/>
    </xf>
    <xf numFmtId="0" fontId="28" fillId="4" borderId="2" xfId="1" applyFont="1" applyFill="1" applyBorder="1" applyAlignment="1">
      <alignment horizontal="left" vertical="top" wrapText="1"/>
    </xf>
    <xf numFmtId="15" fontId="28" fillId="4" borderId="2" xfId="1" applyNumberFormat="1" applyFont="1" applyFill="1" applyBorder="1" applyAlignment="1">
      <alignment horizontal="left" vertical="top" wrapText="1"/>
    </xf>
    <xf numFmtId="4" fontId="27" fillId="4" borderId="2" xfId="5" applyNumberFormat="1" applyFont="1" applyFill="1" applyBorder="1" applyAlignment="1">
      <alignment horizontal="left" vertical="top" wrapText="1"/>
    </xf>
    <xf numFmtId="0" fontId="27" fillId="4" borderId="2" xfId="0" applyFont="1" applyFill="1" applyBorder="1" applyAlignment="1">
      <alignment horizontal="left" vertical="top" wrapText="1"/>
    </xf>
    <xf numFmtId="0" fontId="28" fillId="4" borderId="2" xfId="0" applyFont="1" applyFill="1" applyBorder="1" applyAlignment="1">
      <alignment horizontal="left" vertical="top" wrapText="1"/>
    </xf>
    <xf numFmtId="0" fontId="29" fillId="5" borderId="9" xfId="0" applyFont="1" applyFill="1" applyBorder="1" applyAlignment="1">
      <alignment horizontal="left" vertical="top" wrapText="1"/>
    </xf>
    <xf numFmtId="0" fontId="29" fillId="5" borderId="2" xfId="0" applyFont="1" applyFill="1" applyBorder="1" applyAlignment="1">
      <alignment horizontal="left" vertical="top" wrapText="1"/>
    </xf>
    <xf numFmtId="0" fontId="30" fillId="5" borderId="3" xfId="0" applyFont="1" applyFill="1" applyBorder="1" applyAlignment="1">
      <alignment vertical="top" wrapText="1"/>
    </xf>
    <xf numFmtId="0" fontId="30" fillId="5" borderId="2" xfId="0" applyFont="1" applyFill="1" applyBorder="1" applyAlignment="1">
      <alignment horizontal="left" vertical="top" wrapText="1"/>
    </xf>
    <xf numFmtId="169" fontId="29" fillId="0" borderId="2" xfId="5" applyFont="1" applyBorder="1" applyAlignment="1">
      <alignment vertical="top" wrapText="1"/>
    </xf>
    <xf numFmtId="0" fontId="27" fillId="5" borderId="20" xfId="0" applyFont="1" applyFill="1" applyBorder="1" applyAlignment="1">
      <alignment horizontal="center" vertical="top" wrapText="1"/>
    </xf>
    <xf numFmtId="0" fontId="30" fillId="5" borderId="20" xfId="0" applyFont="1" applyFill="1" applyBorder="1" applyAlignment="1">
      <alignment vertical="top" wrapText="1"/>
    </xf>
    <xf numFmtId="0" fontId="30" fillId="0" borderId="2" xfId="0" applyFont="1" applyBorder="1" applyAlignment="1">
      <alignment horizontal="left" vertical="top" wrapText="1"/>
    </xf>
    <xf numFmtId="0" fontId="29" fillId="0" borderId="2" xfId="0" applyFont="1" applyBorder="1" applyAlignment="1">
      <alignment horizontal="left" vertical="top" wrapText="1"/>
    </xf>
    <xf numFmtId="0" fontId="30" fillId="8" borderId="2" xfId="0" applyFont="1" applyFill="1" applyBorder="1" applyAlignment="1">
      <alignment horizontal="left" vertical="top" wrapText="1"/>
    </xf>
    <xf numFmtId="0" fontId="29" fillId="8" borderId="2" xfId="0" applyFont="1" applyFill="1" applyBorder="1" applyAlignment="1">
      <alignment horizontal="left" vertical="top" wrapText="1"/>
    </xf>
    <xf numFmtId="169" fontId="29" fillId="5" borderId="2" xfId="5" applyFont="1" applyFill="1" applyBorder="1" applyAlignment="1">
      <alignment vertical="top" wrapText="1"/>
    </xf>
    <xf numFmtId="4" fontId="29" fillId="5" borderId="2" xfId="0" applyNumberFormat="1" applyFont="1" applyFill="1" applyBorder="1" applyAlignment="1">
      <alignment vertical="top" wrapText="1"/>
    </xf>
    <xf numFmtId="0" fontId="29" fillId="5" borderId="9" xfId="0" applyFont="1" applyFill="1" applyBorder="1" applyAlignment="1">
      <alignment horizontal="left" vertical="top"/>
    </xf>
    <xf numFmtId="0" fontId="27" fillId="5" borderId="2" xfId="0" applyFont="1" applyFill="1" applyBorder="1" applyAlignment="1">
      <alignment vertical="top" wrapText="1"/>
    </xf>
    <xf numFmtId="0" fontId="30" fillId="5" borderId="2" xfId="0" applyFont="1" applyFill="1" applyBorder="1" applyAlignment="1">
      <alignment vertical="top" wrapText="1"/>
    </xf>
    <xf numFmtId="0" fontId="27" fillId="5" borderId="2" xfId="0" applyFont="1" applyFill="1" applyBorder="1" applyAlignment="1">
      <alignment horizontal="left" vertical="top"/>
    </xf>
    <xf numFmtId="0" fontId="30" fillId="8" borderId="2" xfId="0" applyFont="1" applyFill="1" applyBorder="1" applyAlignment="1">
      <alignment vertical="top" wrapText="1"/>
    </xf>
    <xf numFmtId="4" fontId="29" fillId="5" borderId="2" xfId="0" applyNumberFormat="1" applyFont="1" applyFill="1" applyBorder="1" applyAlignment="1">
      <alignment vertical="top"/>
    </xf>
    <xf numFmtId="0" fontId="29" fillId="5" borderId="2" xfId="0" applyFont="1" applyFill="1" applyBorder="1" applyAlignment="1">
      <alignment horizontal="left" vertical="top"/>
    </xf>
    <xf numFmtId="0" fontId="29" fillId="5" borderId="5" xfId="0" applyFont="1" applyFill="1" applyBorder="1" applyAlignment="1">
      <alignment horizontal="left" vertical="top"/>
    </xf>
    <xf numFmtId="0" fontId="29" fillId="5" borderId="3" xfId="0" applyFont="1" applyFill="1" applyBorder="1" applyAlignment="1">
      <alignment horizontal="left" vertical="top" wrapText="1"/>
    </xf>
    <xf numFmtId="0" fontId="30" fillId="5" borderId="3" xfId="0" applyFont="1" applyFill="1" applyBorder="1" applyAlignment="1">
      <alignment horizontal="left" vertical="top" wrapText="1"/>
    </xf>
    <xf numFmtId="0" fontId="29" fillId="5" borderId="22" xfId="0" applyFont="1" applyFill="1" applyBorder="1" applyAlignment="1">
      <alignment horizontal="left" vertical="top" wrapText="1"/>
    </xf>
    <xf numFmtId="0" fontId="27" fillId="5" borderId="3" xfId="0" applyFont="1" applyFill="1" applyBorder="1" applyAlignment="1">
      <alignment horizontal="left" vertical="top" wrapText="1"/>
    </xf>
    <xf numFmtId="0" fontId="30" fillId="0" borderId="3" xfId="0" applyFont="1" applyBorder="1" applyAlignment="1">
      <alignment horizontal="left" vertical="top" wrapText="1"/>
    </xf>
    <xf numFmtId="0" fontId="29" fillId="0" borderId="3" xfId="0" applyFont="1" applyBorder="1" applyAlignment="1">
      <alignment horizontal="left" vertical="top" wrapText="1"/>
    </xf>
    <xf numFmtId="4" fontId="29" fillId="0" borderId="3" xfId="0" applyNumberFormat="1" applyFont="1" applyBorder="1" applyAlignment="1">
      <alignment vertical="top"/>
    </xf>
    <xf numFmtId="0" fontId="29" fillId="0" borderId="3" xfId="0" applyFont="1" applyBorder="1" applyAlignment="1">
      <alignment horizontal="left" vertical="top"/>
    </xf>
    <xf numFmtId="0" fontId="27" fillId="5" borderId="20" xfId="0" applyFont="1" applyFill="1" applyBorder="1" applyAlignment="1">
      <alignment horizontal="left" vertical="top" wrapText="1"/>
    </xf>
    <xf numFmtId="0" fontId="30" fillId="5" borderId="20" xfId="0" applyFont="1" applyFill="1" applyBorder="1" applyAlignment="1">
      <alignment horizontal="left" vertical="top" wrapText="1"/>
    </xf>
    <xf numFmtId="4" fontId="29" fillId="5" borderId="3" xfId="0" applyNumberFormat="1" applyFont="1" applyFill="1" applyBorder="1" applyAlignment="1">
      <alignment vertical="top"/>
    </xf>
    <xf numFmtId="0" fontId="29" fillId="5" borderId="3" xfId="0" applyFont="1" applyFill="1" applyBorder="1" applyAlignment="1">
      <alignment horizontal="left" vertical="top"/>
    </xf>
    <xf numFmtId="0" fontId="30" fillId="8" borderId="3" xfId="0" applyFont="1" applyFill="1" applyBorder="1" applyAlignment="1">
      <alignment horizontal="left" vertical="top" wrapText="1"/>
    </xf>
    <xf numFmtId="0" fontId="29" fillId="5" borderId="21" xfId="0" applyFont="1" applyFill="1" applyBorder="1" applyAlignment="1">
      <alignment horizontal="left" vertical="top" wrapText="1"/>
    </xf>
    <xf numFmtId="0" fontId="30" fillId="5" borderId="21" xfId="0" applyFont="1" applyFill="1" applyBorder="1" applyAlignment="1">
      <alignment horizontal="left" vertical="top" wrapText="1"/>
    </xf>
    <xf numFmtId="0" fontId="29" fillId="5" borderId="5" xfId="0" applyFont="1" applyFill="1" applyBorder="1" applyAlignment="1">
      <alignment horizontal="left" vertical="top" wrapText="1"/>
    </xf>
    <xf numFmtId="0" fontId="29" fillId="5" borderId="2" xfId="0" applyFont="1" applyFill="1" applyBorder="1" applyAlignment="1">
      <alignment vertical="top" wrapText="1"/>
    </xf>
    <xf numFmtId="0" fontId="29" fillId="5" borderId="3" xfId="0" applyFont="1" applyFill="1" applyBorder="1" applyAlignment="1">
      <alignment vertical="top" wrapText="1"/>
    </xf>
    <xf numFmtId="0" fontId="29" fillId="5" borderId="2" xfId="0" applyFont="1" applyFill="1" applyBorder="1" applyAlignment="1">
      <alignment vertical="top"/>
    </xf>
    <xf numFmtId="0" fontId="30" fillId="5" borderId="21" xfId="0" applyFont="1" applyFill="1" applyBorder="1" applyAlignment="1">
      <alignment vertical="top" wrapText="1"/>
    </xf>
    <xf numFmtId="0" fontId="29" fillId="5" borderId="21" xfId="0" applyFont="1" applyFill="1" applyBorder="1" applyAlignment="1">
      <alignment vertical="top" wrapText="1"/>
    </xf>
    <xf numFmtId="0" fontId="30" fillId="8" borderId="21" xfId="0" applyFont="1" applyFill="1" applyBorder="1" applyAlignment="1">
      <alignment vertical="top" wrapText="1"/>
    </xf>
    <xf numFmtId="0" fontId="30" fillId="8" borderId="3" xfId="0" applyFont="1" applyFill="1" applyBorder="1" applyAlignment="1">
      <alignment vertical="top" wrapText="1"/>
    </xf>
    <xf numFmtId="4" fontId="29" fillId="5" borderId="21" xfId="0" applyNumberFormat="1" applyFont="1" applyFill="1" applyBorder="1" applyAlignment="1">
      <alignment vertical="top"/>
    </xf>
    <xf numFmtId="0" fontId="29" fillId="5" borderId="21" xfId="0" applyFont="1" applyFill="1" applyBorder="1" applyAlignment="1">
      <alignment vertical="top"/>
    </xf>
    <xf numFmtId="0" fontId="29" fillId="5" borderId="21" xfId="0" applyFont="1" applyFill="1" applyBorder="1" applyAlignment="1">
      <alignment horizontal="left" vertical="top"/>
    </xf>
    <xf numFmtId="4" fontId="29" fillId="0" borderId="2" xfId="0" applyNumberFormat="1" applyFont="1" applyBorder="1" applyAlignment="1">
      <alignment vertical="top" wrapText="1"/>
    </xf>
    <xf numFmtId="0" fontId="27" fillId="5" borderId="2" xfId="0" applyFont="1" applyFill="1" applyBorder="1" applyAlignment="1">
      <alignment horizontal="left" vertical="top" wrapText="1"/>
    </xf>
    <xf numFmtId="0" fontId="30" fillId="5" borderId="24" xfId="0" applyFont="1" applyFill="1" applyBorder="1" applyAlignment="1">
      <alignment horizontal="left" vertical="top" wrapText="1"/>
    </xf>
    <xf numFmtId="4" fontId="29" fillId="5" borderId="2" xfId="5" applyNumberFormat="1" applyFont="1" applyFill="1" applyBorder="1" applyAlignment="1">
      <alignment vertical="top"/>
    </xf>
    <xf numFmtId="169" fontId="29" fillId="5" borderId="2" xfId="5" applyFont="1" applyFill="1" applyBorder="1" applyAlignment="1">
      <alignment horizontal="left" vertical="top"/>
    </xf>
    <xf numFmtId="4" fontId="29" fillId="5" borderId="3" xfId="5" applyNumberFormat="1" applyFont="1" applyFill="1" applyBorder="1" applyAlignment="1">
      <alignment vertical="top"/>
    </xf>
    <xf numFmtId="0" fontId="29" fillId="5" borderId="11" xfId="0" applyFont="1" applyFill="1" applyBorder="1" applyAlignment="1">
      <alignment horizontal="left" vertical="top" wrapText="1"/>
    </xf>
    <xf numFmtId="0" fontId="29" fillId="5" borderId="48" xfId="0" applyFont="1" applyFill="1" applyBorder="1" applyAlignment="1">
      <alignment horizontal="left" vertical="top" wrapText="1"/>
    </xf>
    <xf numFmtId="0" fontId="29" fillId="5" borderId="9" xfId="0" applyFont="1" applyFill="1" applyBorder="1" applyAlignment="1">
      <alignment vertical="top" wrapText="1"/>
    </xf>
    <xf numFmtId="0" fontId="30" fillId="0" borderId="2" xfId="0" applyFont="1" applyBorder="1" applyAlignment="1">
      <alignment vertical="top" wrapText="1"/>
    </xf>
    <xf numFmtId="167" fontId="29" fillId="6" borderId="2" xfId="0" applyNumberFormat="1" applyFont="1" applyFill="1" applyBorder="1" applyAlignment="1">
      <alignment horizontal="left" vertical="top" wrapText="1"/>
    </xf>
    <xf numFmtId="4" fontId="29" fillId="5" borderId="2" xfId="0" applyNumberFormat="1" applyFont="1" applyFill="1" applyBorder="1" applyAlignment="1">
      <alignment horizontal="left" vertical="top"/>
    </xf>
    <xf numFmtId="0" fontId="27" fillId="5" borderId="9" xfId="0" applyFont="1" applyFill="1" applyBorder="1" applyAlignment="1">
      <alignment horizontal="left" vertical="top" wrapText="1"/>
    </xf>
    <xf numFmtId="0" fontId="27" fillId="0" borderId="2" xfId="0" applyFont="1" applyBorder="1" applyAlignment="1">
      <alignment horizontal="left" vertical="top"/>
    </xf>
    <xf numFmtId="0" fontId="29" fillId="0" borderId="2" xfId="0" applyFont="1" applyBorder="1" applyAlignment="1">
      <alignment vertical="top" wrapText="1"/>
    </xf>
    <xf numFmtId="9" fontId="30" fillId="0" borderId="2" xfId="0" applyNumberFormat="1" applyFont="1" applyBorder="1" applyAlignment="1">
      <alignment horizontal="left" vertical="top" wrapText="1"/>
    </xf>
    <xf numFmtId="0" fontId="33" fillId="0" borderId="20" xfId="0" applyFont="1" applyBorder="1" applyAlignment="1">
      <alignment horizontal="left" vertical="top"/>
    </xf>
    <xf numFmtId="0" fontId="30" fillId="5" borderId="11" xfId="0" applyFont="1" applyFill="1" applyBorder="1" applyAlignment="1">
      <alignment horizontal="left" vertical="top" wrapText="1"/>
    </xf>
    <xf numFmtId="0" fontId="27" fillId="0" borderId="3" xfId="0" applyFont="1" applyBorder="1" applyAlignment="1">
      <alignment horizontal="left" vertical="top"/>
    </xf>
    <xf numFmtId="4" fontId="29" fillId="5" borderId="2" xfId="0" applyNumberFormat="1" applyFont="1" applyFill="1" applyBorder="1" applyAlignment="1">
      <alignment horizontal="left" vertical="top" wrapText="1"/>
    </xf>
    <xf numFmtId="0" fontId="29" fillId="5" borderId="30" xfId="0" applyFont="1" applyFill="1" applyBorder="1" applyAlignment="1">
      <alignment horizontal="left" vertical="top" wrapText="1"/>
    </xf>
    <xf numFmtId="0" fontId="29" fillId="5" borderId="23" xfId="0" applyFont="1" applyFill="1" applyBorder="1" applyAlignment="1">
      <alignment horizontal="left" vertical="top" wrapText="1"/>
    </xf>
    <xf numFmtId="0" fontId="27" fillId="5" borderId="23" xfId="0" applyFont="1" applyFill="1" applyBorder="1" applyAlignment="1">
      <alignment horizontal="left" vertical="top" wrapText="1"/>
    </xf>
    <xf numFmtId="0" fontId="30" fillId="5" borderId="23" xfId="0" applyFont="1" applyFill="1" applyBorder="1" applyAlignment="1">
      <alignment horizontal="left" vertical="top" wrapText="1"/>
    </xf>
    <xf numFmtId="0" fontId="27" fillId="5" borderId="23" xfId="0" applyFont="1" applyFill="1" applyBorder="1" applyAlignment="1">
      <alignment horizontal="left" vertical="top"/>
    </xf>
    <xf numFmtId="4" fontId="29" fillId="5" borderId="23" xfId="0" applyNumberFormat="1" applyFont="1" applyFill="1" applyBorder="1" applyAlignment="1">
      <alignment horizontal="left" vertical="top"/>
    </xf>
    <xf numFmtId="0" fontId="29" fillId="5" borderId="23" xfId="0" applyFont="1" applyFill="1" applyBorder="1" applyAlignment="1">
      <alignment horizontal="left" vertical="top"/>
    </xf>
    <xf numFmtId="0" fontId="25" fillId="2" borderId="0" xfId="0" applyFont="1" applyFill="1" applyAlignment="1">
      <alignment horizontal="center" vertical="top" wrapText="1"/>
    </xf>
    <xf numFmtId="0" fontId="25" fillId="3" borderId="0" xfId="0" applyFont="1" applyFill="1" applyAlignment="1">
      <alignment horizontal="center" vertical="top" wrapText="1"/>
    </xf>
    <xf numFmtId="0" fontId="24" fillId="5" borderId="54" xfId="0" applyFont="1" applyFill="1" applyBorder="1" applyAlignment="1">
      <alignment vertical="top"/>
    </xf>
    <xf numFmtId="0" fontId="34" fillId="5" borderId="5" xfId="0" applyFont="1" applyFill="1" applyBorder="1" applyAlignment="1">
      <alignment horizontal="center" vertical="top" wrapText="1"/>
    </xf>
    <xf numFmtId="0" fontId="35" fillId="5" borderId="3" xfId="0" applyFont="1" applyFill="1" applyBorder="1" applyAlignment="1">
      <alignment vertical="top" wrapText="1"/>
    </xf>
    <xf numFmtId="0" fontId="35" fillId="5" borderId="2" xfId="0" applyFont="1" applyFill="1" applyBorder="1" applyAlignment="1">
      <alignment horizontal="left" vertical="top" wrapText="1"/>
    </xf>
    <xf numFmtId="0" fontId="34" fillId="5" borderId="2" xfId="0" applyFont="1" applyFill="1" applyBorder="1" applyAlignment="1">
      <alignment horizontal="center" vertical="top" wrapText="1"/>
    </xf>
    <xf numFmtId="0" fontId="35" fillId="0" borderId="2" xfId="0" applyFont="1" applyBorder="1" applyAlignment="1">
      <alignment horizontal="left" vertical="top" wrapText="1"/>
    </xf>
    <xf numFmtId="0" fontId="35" fillId="5" borderId="22" xfId="0" applyFont="1" applyFill="1" applyBorder="1" applyAlignment="1">
      <alignment horizontal="left" vertical="top" wrapText="1"/>
    </xf>
    <xf numFmtId="0" fontId="35" fillId="5" borderId="24" xfId="0" applyFont="1" applyFill="1" applyBorder="1" applyAlignment="1">
      <alignment horizontal="left" vertical="top" wrapText="1"/>
    </xf>
    <xf numFmtId="170" fontId="35" fillId="5" borderId="2" xfId="0" applyNumberFormat="1" applyFont="1" applyFill="1" applyBorder="1" applyAlignment="1">
      <alignment horizontal="left" vertical="top" wrapText="1"/>
    </xf>
    <xf numFmtId="0" fontId="35" fillId="5" borderId="11" xfId="0" applyFont="1" applyFill="1" applyBorder="1" applyAlignment="1">
      <alignment horizontal="left" vertical="top" wrapText="1"/>
    </xf>
    <xf numFmtId="0" fontId="35" fillId="0" borderId="0" xfId="0" applyFont="1"/>
    <xf numFmtId="0" fontId="23" fillId="9" borderId="0" xfId="0" applyFont="1" applyFill="1" applyAlignment="1">
      <alignment horizontal="center" vertical="top" wrapText="1"/>
    </xf>
    <xf numFmtId="0" fontId="25" fillId="9" borderId="0" xfId="0" applyFont="1" applyFill="1" applyAlignment="1">
      <alignment horizontal="center" vertical="top" wrapText="1"/>
    </xf>
    <xf numFmtId="0" fontId="23" fillId="9" borderId="0" xfId="0" applyFont="1" applyFill="1" applyAlignment="1">
      <alignment vertical="top" wrapText="1"/>
    </xf>
    <xf numFmtId="0" fontId="23" fillId="2" borderId="0" xfId="0" applyFont="1" applyFill="1" applyAlignment="1">
      <alignment horizontal="center" vertical="top" wrapText="1"/>
    </xf>
    <xf numFmtId="0" fontId="26" fillId="5" borderId="32" xfId="1" applyFont="1" applyFill="1" applyBorder="1" applyAlignment="1">
      <alignment horizontal="left" vertical="top" wrapText="1"/>
    </xf>
    <xf numFmtId="0" fontId="24" fillId="5" borderId="67" xfId="0" applyFont="1" applyFill="1" applyBorder="1" applyAlignment="1">
      <alignment vertical="top" wrapText="1"/>
    </xf>
    <xf numFmtId="0" fontId="24" fillId="5" borderId="11" xfId="0" applyFont="1" applyFill="1" applyBorder="1" applyAlignment="1">
      <alignment vertical="top" wrapText="1"/>
    </xf>
    <xf numFmtId="0" fontId="24" fillId="9" borderId="0" xfId="0" applyFont="1" applyFill="1" applyAlignment="1">
      <alignment horizontal="left" vertical="top" wrapText="1"/>
    </xf>
    <xf numFmtId="0" fontId="23" fillId="3" borderId="0" xfId="0" applyFont="1" applyFill="1" applyAlignment="1">
      <alignment horizontal="center" vertical="top" wrapText="1"/>
    </xf>
    <xf numFmtId="0" fontId="23" fillId="9" borderId="0" xfId="1" applyFont="1" applyFill="1" applyAlignment="1">
      <alignment horizontal="left" vertical="top" wrapText="1"/>
    </xf>
    <xf numFmtId="0" fontId="23" fillId="5" borderId="2" xfId="1" applyFont="1" applyFill="1" applyBorder="1" applyAlignment="1">
      <alignment horizontal="left" vertical="top" wrapText="1"/>
    </xf>
    <xf numFmtId="0" fontId="23" fillId="2" borderId="0" xfId="0" applyFont="1" applyFill="1" applyAlignment="1">
      <alignment horizontal="center"/>
    </xf>
    <xf numFmtId="0" fontId="27" fillId="5" borderId="22" xfId="0" applyFont="1" applyFill="1" applyBorder="1" applyAlignment="1">
      <alignment horizontal="left" vertical="top" wrapText="1"/>
    </xf>
    <xf numFmtId="0" fontId="29" fillId="0" borderId="11" xfId="0" applyFont="1" applyBorder="1" applyAlignment="1">
      <alignment horizontal="left" vertical="top" wrapText="1"/>
    </xf>
    <xf numFmtId="0" fontId="29" fillId="5" borderId="22" xfId="0" applyFont="1" applyFill="1" applyBorder="1" applyAlignment="1">
      <alignment vertical="top" wrapText="1"/>
    </xf>
    <xf numFmtId="0" fontId="29" fillId="5" borderId="32" xfId="0" applyFont="1" applyFill="1" applyBorder="1" applyAlignment="1">
      <alignment horizontal="left" vertical="top" wrapText="1"/>
    </xf>
    <xf numFmtId="169" fontId="29" fillId="5" borderId="22" xfId="5" applyFont="1" applyFill="1" applyBorder="1" applyAlignment="1">
      <alignment horizontal="left" vertical="top" wrapText="1"/>
    </xf>
    <xf numFmtId="0" fontId="29" fillId="5" borderId="54" xfId="0" applyFont="1" applyFill="1" applyBorder="1" applyAlignment="1">
      <alignment horizontal="left" vertical="top" wrapText="1"/>
    </xf>
    <xf numFmtId="169" fontId="29" fillId="5" borderId="2" xfId="5" applyFont="1" applyFill="1" applyBorder="1" applyAlignment="1">
      <alignment horizontal="left" vertical="top" wrapText="1"/>
    </xf>
    <xf numFmtId="0" fontId="27" fillId="9" borderId="0" xfId="1" applyFont="1" applyFill="1" applyAlignment="1">
      <alignment horizontal="left" vertical="top" wrapText="1"/>
    </xf>
    <xf numFmtId="0" fontId="24" fillId="5" borderId="49" xfId="0" applyFont="1" applyFill="1" applyBorder="1" applyAlignment="1">
      <alignment horizontal="left" vertical="top" wrapText="1"/>
    </xf>
    <xf numFmtId="0" fontId="24" fillId="0" borderId="3" xfId="0" applyFont="1" applyBorder="1" applyAlignment="1">
      <alignment vertical="top" wrapText="1"/>
    </xf>
    <xf numFmtId="0" fontId="23" fillId="0" borderId="9" xfId="0" applyFont="1" applyBorder="1" applyAlignment="1">
      <alignment vertical="top" wrapText="1"/>
    </xf>
    <xf numFmtId="0" fontId="24" fillId="0" borderId="3" xfId="0" applyFont="1" applyBorder="1" applyAlignment="1">
      <alignment horizontal="center" vertical="top" wrapText="1"/>
    </xf>
    <xf numFmtId="167" fontId="24" fillId="5" borderId="21" xfId="0" applyNumberFormat="1" applyFont="1" applyFill="1" applyBorder="1" applyAlignment="1">
      <alignment horizontal="left" vertical="top"/>
    </xf>
    <xf numFmtId="167" fontId="24" fillId="6" borderId="72" xfId="0" applyNumberFormat="1" applyFont="1" applyFill="1" applyBorder="1" applyAlignment="1">
      <alignment horizontal="left" vertical="top"/>
    </xf>
    <xf numFmtId="0" fontId="23" fillId="0" borderId="5" xfId="0" applyFont="1" applyBorder="1" applyAlignment="1">
      <alignment vertical="top" wrapText="1"/>
    </xf>
    <xf numFmtId="167" fontId="24" fillId="5" borderId="3" xfId="0" applyNumberFormat="1" applyFont="1" applyFill="1" applyBorder="1" applyAlignment="1">
      <alignment horizontal="left" vertical="top"/>
    </xf>
    <xf numFmtId="167" fontId="24" fillId="5" borderId="2" xfId="0" applyNumberFormat="1" applyFont="1" applyFill="1" applyBorder="1" applyAlignment="1">
      <alignment horizontal="left" vertical="top"/>
    </xf>
    <xf numFmtId="0" fontId="24" fillId="5" borderId="27" xfId="0" applyFont="1" applyFill="1" applyBorder="1" applyAlignment="1">
      <alignment horizontal="left" vertical="top" wrapText="1"/>
    </xf>
    <xf numFmtId="0" fontId="24" fillId="5" borderId="25" xfId="0" applyFont="1" applyFill="1" applyBorder="1" applyAlignment="1">
      <alignment horizontal="left" wrapText="1"/>
    </xf>
    <xf numFmtId="0" fontId="24" fillId="0" borderId="2" xfId="0" quotePrefix="1" applyFont="1" applyBorder="1" applyAlignment="1">
      <alignment vertical="top" wrapText="1"/>
    </xf>
    <xf numFmtId="0" fontId="24" fillId="5" borderId="5" xfId="0" applyFont="1" applyFill="1" applyBorder="1" applyAlignment="1">
      <alignment vertical="top" wrapText="1"/>
    </xf>
    <xf numFmtId="167" fontId="24" fillId="7" borderId="2" xfId="0" applyNumberFormat="1" applyFont="1" applyFill="1" applyBorder="1" applyAlignment="1">
      <alignment horizontal="left" vertical="top"/>
    </xf>
    <xf numFmtId="0" fontId="24" fillId="5" borderId="27" xfId="0" applyFont="1" applyFill="1" applyBorder="1" applyAlignment="1">
      <alignment vertical="top" wrapText="1"/>
    </xf>
    <xf numFmtId="167" fontId="24" fillId="6" borderId="2" xfId="0" applyNumberFormat="1" applyFont="1" applyFill="1" applyBorder="1" applyAlignment="1">
      <alignment horizontal="left" vertical="top"/>
    </xf>
    <xf numFmtId="0" fontId="24" fillId="10" borderId="2" xfId="0" applyFont="1" applyFill="1" applyBorder="1" applyAlignment="1">
      <alignment horizontal="left" vertical="top" wrapText="1"/>
    </xf>
    <xf numFmtId="0" fontId="23" fillId="0" borderId="3" xfId="0" applyFont="1" applyBorder="1" applyAlignment="1">
      <alignment horizontal="center" vertical="top"/>
    </xf>
    <xf numFmtId="0" fontId="23" fillId="0" borderId="21" xfId="0" applyFont="1" applyBorder="1" applyAlignment="1">
      <alignment horizontal="center" vertical="top"/>
    </xf>
    <xf numFmtId="0" fontId="24" fillId="0" borderId="2" xfId="0" applyFont="1" applyBorder="1" applyAlignment="1">
      <alignment wrapText="1"/>
    </xf>
    <xf numFmtId="0" fontId="24" fillId="0" borderId="11" xfId="0" applyFont="1" applyBorder="1" applyAlignment="1">
      <alignment vertical="top" wrapText="1"/>
    </xf>
    <xf numFmtId="0" fontId="24" fillId="5" borderId="15" xfId="0" applyFont="1" applyFill="1" applyBorder="1" applyAlignment="1">
      <alignment horizontal="left" vertical="top" wrapText="1"/>
    </xf>
    <xf numFmtId="167" fontId="24" fillId="6" borderId="75" xfId="0" applyNumberFormat="1" applyFont="1" applyFill="1" applyBorder="1" applyAlignment="1">
      <alignment horizontal="left" vertical="top"/>
    </xf>
    <xf numFmtId="0" fontId="23" fillId="0" borderId="3" xfId="0" applyFont="1" applyBorder="1" applyAlignment="1">
      <alignment horizontal="left" vertical="top" wrapText="1"/>
    </xf>
    <xf numFmtId="0" fontId="24" fillId="0" borderId="20" xfId="0" applyFont="1" applyBorder="1" applyAlignment="1">
      <alignment horizontal="left" vertical="top" wrapText="1"/>
    </xf>
    <xf numFmtId="0" fontId="23" fillId="0" borderId="20" xfId="0" applyFont="1" applyBorder="1" applyAlignment="1">
      <alignment horizontal="left" vertical="top"/>
    </xf>
    <xf numFmtId="0" fontId="24" fillId="5" borderId="30" xfId="0" applyFont="1" applyFill="1" applyBorder="1" applyAlignment="1">
      <alignment horizontal="left" vertical="top" wrapText="1"/>
    </xf>
    <xf numFmtId="0" fontId="23" fillId="0" borderId="54" xfId="0" applyFont="1" applyBorder="1" applyAlignment="1">
      <alignment horizontal="center" vertical="top"/>
    </xf>
    <xf numFmtId="0" fontId="24" fillId="0" borderId="52" xfId="0" applyFont="1" applyBorder="1" applyAlignment="1">
      <alignment horizontal="left" vertical="top" wrapText="1"/>
    </xf>
    <xf numFmtId="167" fontId="24" fillId="5" borderId="23" xfId="0" applyNumberFormat="1" applyFont="1" applyFill="1" applyBorder="1" applyAlignment="1">
      <alignment horizontal="left" vertical="top"/>
    </xf>
    <xf numFmtId="0" fontId="25" fillId="4" borderId="2" xfId="1" applyFont="1" applyFill="1" applyBorder="1" applyAlignment="1">
      <alignment horizontal="center" vertical="top" wrapText="1"/>
    </xf>
    <xf numFmtId="0" fontId="25" fillId="4" borderId="9" xfId="0" applyFont="1" applyFill="1" applyBorder="1" applyAlignment="1">
      <alignment horizontal="center" vertical="top" wrapText="1"/>
    </xf>
    <xf numFmtId="0" fontId="25" fillId="4" borderId="2" xfId="0" applyFont="1" applyFill="1" applyBorder="1" applyAlignment="1">
      <alignment horizontal="center" vertical="top" wrapText="1"/>
    </xf>
    <xf numFmtId="0" fontId="33" fillId="4" borderId="2" xfId="0" applyFont="1" applyFill="1" applyBorder="1" applyAlignment="1">
      <alignment horizontal="left" vertical="top" wrapText="1"/>
    </xf>
    <xf numFmtId="0" fontId="40" fillId="5" borderId="2" xfId="0" applyFont="1" applyFill="1" applyBorder="1" applyAlignment="1">
      <alignment vertical="top" wrapText="1"/>
    </xf>
    <xf numFmtId="0" fontId="40" fillId="5" borderId="20" xfId="0" applyFont="1" applyFill="1" applyBorder="1" applyAlignment="1">
      <alignment horizontal="left" vertical="top" wrapText="1"/>
    </xf>
    <xf numFmtId="0" fontId="40" fillId="5" borderId="2" xfId="0" applyFont="1" applyFill="1" applyBorder="1" applyAlignment="1">
      <alignment horizontal="left" vertical="top" wrapText="1"/>
    </xf>
    <xf numFmtId="0" fontId="40" fillId="5" borderId="3" xfId="0" applyFont="1" applyFill="1" applyBorder="1" applyAlignment="1">
      <alignment vertical="top" wrapText="1"/>
    </xf>
    <xf numFmtId="0" fontId="40" fillId="0" borderId="23" xfId="0" applyFont="1" applyBorder="1" applyAlignment="1">
      <alignment vertical="top" wrapText="1"/>
    </xf>
    <xf numFmtId="0" fontId="40" fillId="0" borderId="2" xfId="0" applyFont="1" applyBorder="1" applyAlignment="1">
      <alignment vertical="top" wrapText="1"/>
    </xf>
    <xf numFmtId="0" fontId="41" fillId="4" borderId="2" xfId="1" applyFont="1" applyFill="1" applyBorder="1" applyAlignment="1">
      <alignment vertical="top" wrapText="1"/>
    </xf>
    <xf numFmtId="15" fontId="41" fillId="4" borderId="2" xfId="1" applyNumberFormat="1" applyFont="1" applyFill="1" applyBorder="1" applyAlignment="1">
      <alignment horizontal="left" vertical="top" wrapText="1"/>
    </xf>
    <xf numFmtId="0" fontId="41" fillId="4" borderId="2" xfId="1" applyFont="1" applyFill="1" applyBorder="1" applyAlignment="1">
      <alignment horizontal="left" vertical="top" wrapText="1"/>
    </xf>
    <xf numFmtId="0" fontId="41" fillId="4" borderId="4" xfId="1" applyFont="1" applyFill="1" applyBorder="1" applyAlignment="1">
      <alignment horizontal="left" vertical="top" wrapText="1"/>
    </xf>
    <xf numFmtId="0" fontId="24" fillId="5" borderId="26" xfId="0" applyFont="1" applyFill="1" applyBorder="1" applyAlignment="1">
      <alignment horizontal="right" vertical="top"/>
    </xf>
    <xf numFmtId="0" fontId="24" fillId="5" borderId="4" xfId="0" applyFont="1" applyFill="1" applyBorder="1" applyAlignment="1">
      <alignment horizontal="right" vertical="top" wrapText="1"/>
    </xf>
    <xf numFmtId="0" fontId="24" fillId="5" borderId="4" xfId="0" applyFont="1" applyFill="1" applyBorder="1" applyAlignment="1">
      <alignment horizontal="right" vertical="top"/>
    </xf>
    <xf numFmtId="0" fontId="24" fillId="0" borderId="0" xfId="0" applyFont="1" applyAlignment="1">
      <alignment vertical="top"/>
    </xf>
    <xf numFmtId="0" fontId="24" fillId="5" borderId="10" xfId="0" applyFont="1" applyFill="1" applyBorder="1" applyAlignment="1">
      <alignment horizontal="right" vertical="top"/>
    </xf>
    <xf numFmtId="0" fontId="24" fillId="5" borderId="10" xfId="0" applyFont="1" applyFill="1" applyBorder="1" applyAlignment="1">
      <alignment horizontal="right" vertical="top" wrapText="1"/>
    </xf>
    <xf numFmtId="164" fontId="24" fillId="5" borderId="4" xfId="0" applyNumberFormat="1" applyFont="1" applyFill="1" applyBorder="1" applyAlignment="1">
      <alignment horizontal="right" vertical="top"/>
    </xf>
    <xf numFmtId="0" fontId="24" fillId="5" borderId="26" xfId="0" applyFont="1" applyFill="1" applyBorder="1" applyAlignment="1">
      <alignment horizontal="right" vertical="top" wrapText="1"/>
    </xf>
    <xf numFmtId="0" fontId="24" fillId="5" borderId="34" xfId="0" applyFont="1" applyFill="1" applyBorder="1" applyAlignment="1">
      <alignment horizontal="right" vertical="top" wrapText="1"/>
    </xf>
    <xf numFmtId="166" fontId="24" fillId="5" borderId="4" xfId="0" applyNumberFormat="1" applyFont="1" applyFill="1" applyBorder="1" applyAlignment="1">
      <alignment horizontal="right" vertical="top" wrapText="1"/>
    </xf>
    <xf numFmtId="165" fontId="24" fillId="5" borderId="4" xfId="0" applyNumberFormat="1" applyFont="1" applyFill="1" applyBorder="1" applyAlignment="1">
      <alignment horizontal="right" vertical="top" wrapText="1"/>
    </xf>
    <xf numFmtId="0" fontId="24" fillId="5" borderId="31" xfId="0" applyFont="1" applyFill="1" applyBorder="1" applyAlignment="1">
      <alignment horizontal="right" vertical="top"/>
    </xf>
    <xf numFmtId="0" fontId="24" fillId="0" borderId="0" xfId="0" applyFont="1" applyAlignment="1">
      <alignment vertical="top" wrapText="1"/>
    </xf>
    <xf numFmtId="0" fontId="40" fillId="0" borderId="2" xfId="0" quotePrefix="1" applyFont="1" applyBorder="1" applyAlignment="1">
      <alignment vertical="top" wrapText="1"/>
    </xf>
    <xf numFmtId="0" fontId="40" fillId="10" borderId="2" xfId="0" applyFont="1" applyFill="1" applyBorder="1" applyAlignment="1">
      <alignment horizontal="left" vertical="top" wrapText="1"/>
    </xf>
    <xf numFmtId="0" fontId="24" fillId="0" borderId="4" xfId="0" applyFont="1" applyBorder="1"/>
    <xf numFmtId="0" fontId="24" fillId="0" borderId="23" xfId="0" applyFont="1" applyBorder="1"/>
    <xf numFmtId="0" fontId="24" fillId="0" borderId="31" xfId="0" applyFont="1" applyBorder="1"/>
    <xf numFmtId="0" fontId="24" fillId="5" borderId="21" xfId="7" applyFont="1" applyFill="1" applyBorder="1" applyAlignment="1">
      <alignment vertical="top" wrapText="1"/>
    </xf>
    <xf numFmtId="0" fontId="24" fillId="0" borderId="4" xfId="0" applyFont="1" applyBorder="1" applyAlignment="1">
      <alignment horizontal="right" vertical="top"/>
    </xf>
    <xf numFmtId="0" fontId="24" fillId="0" borderId="4" xfId="0" applyFont="1" applyBorder="1" applyAlignment="1">
      <alignment horizontal="left" vertical="top" wrapText="1"/>
    </xf>
    <xf numFmtId="0" fontId="24" fillId="5" borderId="53" xfId="2" applyFont="1" applyFill="1" applyBorder="1" applyAlignment="1">
      <alignment horizontal="left" vertical="top" wrapText="1"/>
    </xf>
    <xf numFmtId="173" fontId="24" fillId="5" borderId="2" xfId="5" applyNumberFormat="1" applyFont="1" applyFill="1" applyBorder="1" applyAlignment="1">
      <alignment horizontal="left" vertical="top" wrapText="1"/>
    </xf>
    <xf numFmtId="173" fontId="24" fillId="5" borderId="2" xfId="5" applyNumberFormat="1" applyFont="1" applyFill="1" applyBorder="1" applyAlignment="1">
      <alignment horizontal="center" vertical="top"/>
    </xf>
    <xf numFmtId="0" fontId="24" fillId="5" borderId="54" xfId="0" applyFont="1" applyFill="1" applyBorder="1" applyAlignment="1">
      <alignment vertical="top" wrapText="1"/>
    </xf>
    <xf numFmtId="0" fontId="25" fillId="4" borderId="21" xfId="1" applyFont="1" applyFill="1" applyBorder="1" applyAlignment="1">
      <alignment horizontal="left" vertical="top" wrapText="1"/>
    </xf>
    <xf numFmtId="0" fontId="23" fillId="4" borderId="9" xfId="0" applyFont="1" applyFill="1" applyBorder="1" applyAlignment="1">
      <alignment horizontal="left" vertical="top" wrapText="1"/>
    </xf>
    <xf numFmtId="0" fontId="23" fillId="5" borderId="20" xfId="0" applyFont="1" applyFill="1" applyBorder="1" applyAlignment="1">
      <alignment horizontal="left" vertical="top"/>
    </xf>
    <xf numFmtId="0" fontId="26" fillId="5" borderId="41" xfId="0" applyFont="1" applyFill="1" applyBorder="1" applyAlignment="1">
      <alignment horizontal="center" vertical="top" wrapText="1"/>
    </xf>
    <xf numFmtId="0" fontId="25" fillId="4" borderId="21" xfId="0" applyFont="1" applyFill="1" applyBorder="1" applyAlignment="1">
      <alignment horizontal="left" vertical="top" wrapText="1"/>
    </xf>
    <xf numFmtId="0" fontId="24" fillId="5" borderId="9" xfId="0" applyFont="1" applyFill="1" applyBorder="1" applyAlignment="1">
      <alignment horizontal="left" vertical="top" wrapText="1"/>
    </xf>
    <xf numFmtId="4" fontId="24" fillId="5" borderId="2" xfId="0" applyNumberFormat="1" applyFont="1" applyFill="1" applyBorder="1" applyAlignment="1">
      <alignment vertical="top" wrapText="1"/>
    </xf>
    <xf numFmtId="0" fontId="24" fillId="5" borderId="9" xfId="0" applyFont="1" applyFill="1" applyBorder="1" applyAlignment="1">
      <alignment horizontal="left" vertical="top"/>
    </xf>
    <xf numFmtId="4" fontId="24" fillId="5" borderId="2" xfId="0" applyNumberFormat="1" applyFont="1" applyFill="1" applyBorder="1" applyAlignment="1">
      <alignment vertical="top"/>
    </xf>
    <xf numFmtId="4" fontId="24" fillId="5" borderId="21" xfId="0" applyNumberFormat="1" applyFont="1" applyFill="1" applyBorder="1" applyAlignment="1">
      <alignment vertical="top"/>
    </xf>
    <xf numFmtId="0" fontId="24" fillId="5" borderId="21" xfId="0" applyFont="1" applyFill="1" applyBorder="1" applyAlignment="1">
      <alignment horizontal="left" vertical="top"/>
    </xf>
    <xf numFmtId="4" fontId="24" fillId="5" borderId="2" xfId="5" applyNumberFormat="1" applyFont="1" applyFill="1" applyBorder="1" applyAlignment="1">
      <alignment vertical="top"/>
    </xf>
    <xf numFmtId="169" fontId="24" fillId="5" borderId="2" xfId="5" applyFont="1" applyFill="1" applyBorder="1" applyAlignment="1">
      <alignment horizontal="left" vertical="top"/>
    </xf>
    <xf numFmtId="4" fontId="24" fillId="5" borderId="3" xfId="5" applyNumberFormat="1" applyFont="1" applyFill="1" applyBorder="1" applyAlignment="1">
      <alignment vertical="top"/>
    </xf>
    <xf numFmtId="4" fontId="24" fillId="5" borderId="2" xfId="0" applyNumberFormat="1" applyFont="1" applyFill="1" applyBorder="1" applyAlignment="1">
      <alignment horizontal="left" vertical="top"/>
    </xf>
    <xf numFmtId="4" fontId="24" fillId="5" borderId="2" xfId="0" applyNumberFormat="1" applyFont="1" applyFill="1" applyBorder="1" applyAlignment="1">
      <alignment horizontal="left" vertical="top" wrapText="1"/>
    </xf>
    <xf numFmtId="4" fontId="24" fillId="5" borderId="23" xfId="0" applyNumberFormat="1" applyFont="1" applyFill="1" applyBorder="1" applyAlignment="1">
      <alignment horizontal="left" vertical="top"/>
    </xf>
    <xf numFmtId="165" fontId="24" fillId="0" borderId="2" xfId="0" applyNumberFormat="1" applyFont="1" applyBorder="1" applyAlignment="1">
      <alignment horizontal="left" vertical="top" wrapText="1"/>
    </xf>
    <xf numFmtId="0" fontId="24" fillId="0" borderId="5" xfId="0" applyFont="1" applyBorder="1" applyAlignment="1">
      <alignment horizontal="left" vertical="top"/>
    </xf>
    <xf numFmtId="0" fontId="23" fillId="0" borderId="2" xfId="0" applyFont="1" applyBorder="1" applyAlignment="1">
      <alignment vertical="top" wrapText="1"/>
    </xf>
    <xf numFmtId="0" fontId="24" fillId="0" borderId="21" xfId="0" applyFont="1" applyBorder="1" applyAlignment="1">
      <alignment horizontal="left" vertical="top"/>
    </xf>
    <xf numFmtId="0" fontId="24" fillId="0" borderId="21" xfId="0" applyFont="1" applyBorder="1" applyAlignment="1">
      <alignment vertical="top"/>
    </xf>
    <xf numFmtId="4" fontId="24" fillId="0" borderId="2" xfId="0" applyNumberFormat="1" applyFont="1" applyBorder="1" applyAlignment="1">
      <alignment vertical="top" wrapText="1"/>
    </xf>
    <xf numFmtId="0" fontId="24" fillId="0" borderId="5" xfId="0" applyFont="1" applyBorder="1" applyAlignment="1">
      <alignment horizontal="left" vertical="top" wrapText="1"/>
    </xf>
    <xf numFmtId="4" fontId="24" fillId="0" borderId="3" xfId="5" applyNumberFormat="1" applyFont="1" applyFill="1" applyBorder="1" applyAlignment="1">
      <alignment vertical="top"/>
    </xf>
    <xf numFmtId="169" fontId="24" fillId="0" borderId="2" xfId="5" applyFont="1" applyFill="1" applyBorder="1" applyAlignment="1">
      <alignment horizontal="left" vertical="top"/>
    </xf>
    <xf numFmtId="0" fontId="24" fillId="0" borderId="4" xfId="0" applyFont="1" applyBorder="1" applyAlignment="1">
      <alignment vertical="top"/>
    </xf>
    <xf numFmtId="0" fontId="24" fillId="0" borderId="4" xfId="0" applyFont="1" applyBorder="1" applyAlignment="1">
      <alignment horizontal="left" vertical="top"/>
    </xf>
    <xf numFmtId="0" fontId="42" fillId="0" borderId="0" xfId="0" applyFont="1"/>
    <xf numFmtId="0" fontId="24" fillId="5" borderId="76" xfId="0" applyFont="1" applyFill="1" applyBorder="1" applyAlignment="1">
      <alignment horizontal="left" vertical="top" wrapText="1"/>
    </xf>
    <xf numFmtId="0" fontId="24" fillId="0" borderId="23" xfId="0" applyFont="1" applyBorder="1" applyAlignment="1">
      <alignment horizontal="left"/>
    </xf>
    <xf numFmtId="168" fontId="24" fillId="5" borderId="2" xfId="0" applyNumberFormat="1" applyFont="1" applyFill="1" applyBorder="1" applyAlignment="1">
      <alignment horizontal="left" vertical="top" wrapText="1"/>
    </xf>
    <xf numFmtId="0" fontId="24" fillId="5" borderId="62" xfId="0" applyFont="1" applyFill="1" applyBorder="1" applyAlignment="1">
      <alignment vertical="top" wrapText="1"/>
    </xf>
    <xf numFmtId="0" fontId="23" fillId="5" borderId="0" xfId="0" applyFont="1" applyFill="1" applyAlignment="1">
      <alignment horizontal="center" vertical="top"/>
    </xf>
    <xf numFmtId="4" fontId="24" fillId="5" borderId="2" xfId="5" applyNumberFormat="1" applyFont="1" applyFill="1" applyBorder="1" applyAlignment="1">
      <alignment vertical="top" wrapText="1"/>
    </xf>
    <xf numFmtId="4" fontId="24" fillId="0" borderId="2" xfId="5" applyNumberFormat="1" applyFont="1" applyFill="1" applyBorder="1" applyAlignment="1">
      <alignment vertical="top" wrapText="1"/>
    </xf>
    <xf numFmtId="167" fontId="24" fillId="5" borderId="26" xfId="0" applyNumberFormat="1" applyFont="1" applyFill="1" applyBorder="1" applyAlignment="1">
      <alignment horizontal="left" vertical="top"/>
    </xf>
    <xf numFmtId="0" fontId="24" fillId="0" borderId="16" xfId="0" applyFont="1" applyBorder="1"/>
    <xf numFmtId="167" fontId="24" fillId="5" borderId="10" xfId="0" applyNumberFormat="1" applyFont="1" applyFill="1" applyBorder="1" applyAlignment="1">
      <alignment horizontal="left" vertical="top"/>
    </xf>
    <xf numFmtId="167" fontId="24" fillId="5" borderId="4" xfId="0" applyNumberFormat="1" applyFont="1" applyFill="1" applyBorder="1" applyAlignment="1">
      <alignment horizontal="left" vertical="top"/>
    </xf>
    <xf numFmtId="167" fontId="24" fillId="7" borderId="4" xfId="0" applyNumberFormat="1" applyFont="1" applyFill="1" applyBorder="1" applyAlignment="1">
      <alignment horizontal="left" vertical="top"/>
    </xf>
    <xf numFmtId="167" fontId="24" fillId="6" borderId="4" xfId="0" applyNumberFormat="1" applyFont="1" applyFill="1" applyBorder="1" applyAlignment="1">
      <alignment horizontal="left" vertical="top"/>
    </xf>
    <xf numFmtId="0" fontId="24" fillId="0" borderId="10" xfId="0" applyFont="1" applyBorder="1" applyAlignment="1">
      <alignment horizontal="left" vertical="top"/>
    </xf>
    <xf numFmtId="167" fontId="24" fillId="6" borderId="4" xfId="0" applyNumberFormat="1" applyFont="1" applyFill="1" applyBorder="1" applyAlignment="1">
      <alignment horizontal="left" vertical="top" wrapText="1"/>
    </xf>
    <xf numFmtId="167" fontId="24" fillId="7" borderId="79" xfId="0" applyNumberFormat="1" applyFont="1" applyFill="1" applyBorder="1" applyAlignment="1">
      <alignment horizontal="left" vertical="top"/>
    </xf>
    <xf numFmtId="0" fontId="24" fillId="5" borderId="10" xfId="0" applyFont="1" applyFill="1" applyBorder="1" applyAlignment="1">
      <alignment horizontal="left" vertical="top" wrapText="1"/>
    </xf>
    <xf numFmtId="0" fontId="24" fillId="5" borderId="26" xfId="0" applyFont="1" applyFill="1" applyBorder="1" applyAlignment="1">
      <alignment horizontal="left" vertical="top" wrapText="1"/>
    </xf>
    <xf numFmtId="0" fontId="24" fillId="0" borderId="18" xfId="0" applyFont="1" applyBorder="1" applyAlignment="1">
      <alignment vertical="top"/>
    </xf>
    <xf numFmtId="167" fontId="24" fillId="5" borderId="31" xfId="0" applyNumberFormat="1" applyFont="1" applyFill="1" applyBorder="1" applyAlignment="1">
      <alignment horizontal="left" vertical="top"/>
    </xf>
    <xf numFmtId="0" fontId="35" fillId="0" borderId="4" xfId="0" applyFont="1" applyBorder="1" applyAlignment="1">
      <alignment vertical="top"/>
    </xf>
    <xf numFmtId="0" fontId="24" fillId="0" borderId="31" xfId="0" applyFont="1" applyBorder="1" applyAlignment="1">
      <alignment vertical="top"/>
    </xf>
    <xf numFmtId="0" fontId="35" fillId="5" borderId="3" xfId="0" applyFont="1" applyFill="1" applyBorder="1" applyAlignment="1">
      <alignment horizontal="left" vertical="top" wrapText="1"/>
    </xf>
    <xf numFmtId="0" fontId="35" fillId="5" borderId="2" xfId="0" applyFont="1" applyFill="1" applyBorder="1" applyAlignment="1">
      <alignment vertical="top" wrapText="1"/>
    </xf>
    <xf numFmtId="0" fontId="35" fillId="0" borderId="2" xfId="0" applyFont="1" applyBorder="1"/>
    <xf numFmtId="0" fontId="35" fillId="5" borderId="21" xfId="0" applyFont="1" applyFill="1" applyBorder="1" applyAlignment="1">
      <alignment vertical="top" wrapText="1"/>
    </xf>
    <xf numFmtId="0" fontId="35" fillId="5" borderId="2" xfId="0" applyFont="1" applyFill="1" applyBorder="1" applyAlignment="1">
      <alignment vertical="top" wrapText="1"/>
      <extLst>
        <ext xmlns:xfpb="http://schemas.microsoft.com/office/spreadsheetml/2022/featurepropertybag" uri="{C7286773-470A-42A8-94C5-96B5CB345126}">
          <xfpb:xfComplement i="0"/>
        </ext>
      </extLst>
    </xf>
    <xf numFmtId="4" fontId="35" fillId="5" borderId="2" xfId="0" applyNumberFormat="1" applyFont="1" applyFill="1" applyBorder="1" applyAlignment="1">
      <alignment vertical="top" wrapText="1"/>
    </xf>
    <xf numFmtId="0" fontId="24" fillId="5" borderId="0" xfId="0" applyFont="1" applyFill="1"/>
    <xf numFmtId="169" fontId="35" fillId="5" borderId="4" xfId="5" applyFont="1" applyFill="1" applyBorder="1" applyAlignment="1" applyProtection="1">
      <alignment vertical="top"/>
      <protection locked="0"/>
    </xf>
    <xf numFmtId="9" fontId="24" fillId="0" borderId="0" xfId="0" applyNumberFormat="1" applyFont="1" applyAlignment="1">
      <alignment horizontal="left" vertical="top" wrapText="1"/>
    </xf>
    <xf numFmtId="169" fontId="35" fillId="5" borderId="2" xfId="5" applyFont="1" applyFill="1" applyBorder="1" applyAlignment="1">
      <alignment vertical="top" wrapText="1"/>
    </xf>
    <xf numFmtId="0" fontId="35" fillId="0" borderId="0" xfId="0" applyFont="1" applyAlignment="1">
      <alignment vertical="top"/>
    </xf>
    <xf numFmtId="0" fontId="35" fillId="0" borderId="16" xfId="0" applyFont="1" applyBorder="1" applyAlignment="1">
      <alignment vertical="top"/>
    </xf>
    <xf numFmtId="4" fontId="35" fillId="0" borderId="16" xfId="0" applyNumberFormat="1" applyFont="1" applyBorder="1" applyAlignment="1">
      <alignment horizontal="left" vertical="top"/>
    </xf>
    <xf numFmtId="4" fontId="35" fillId="5" borderId="2" xfId="0" applyNumberFormat="1" applyFont="1" applyFill="1" applyBorder="1" applyAlignment="1">
      <alignment vertical="top"/>
    </xf>
    <xf numFmtId="4" fontId="35" fillId="0" borderId="2" xfId="0" applyNumberFormat="1" applyFont="1" applyBorder="1" applyAlignment="1">
      <alignment vertical="top"/>
    </xf>
    <xf numFmtId="4" fontId="35" fillId="5" borderId="3" xfId="0" applyNumberFormat="1" applyFont="1" applyFill="1" applyBorder="1" applyAlignment="1">
      <alignment vertical="top"/>
    </xf>
    <xf numFmtId="0" fontId="35" fillId="0" borderId="4" xfId="0" applyFont="1" applyBorder="1" applyAlignment="1">
      <alignment horizontal="left" vertical="top"/>
    </xf>
    <xf numFmtId="0" fontId="35" fillId="0" borderId="16" xfId="0" applyFont="1" applyBorder="1" applyAlignment="1">
      <alignment horizontal="left" vertical="top"/>
    </xf>
    <xf numFmtId="4" fontId="35" fillId="5" borderId="21" xfId="0" applyNumberFormat="1" applyFont="1" applyFill="1" applyBorder="1" applyAlignment="1">
      <alignment vertical="top"/>
    </xf>
    <xf numFmtId="169" fontId="35" fillId="0" borderId="0" xfId="5" applyFont="1" applyBorder="1" applyAlignment="1">
      <alignment vertical="top"/>
    </xf>
    <xf numFmtId="169" fontId="35" fillId="0" borderId="16" xfId="5" applyFont="1" applyBorder="1" applyAlignment="1">
      <alignment vertical="top"/>
    </xf>
    <xf numFmtId="4" fontId="35" fillId="0" borderId="21" xfId="0" applyNumberFormat="1" applyFont="1" applyBorder="1" applyAlignment="1">
      <alignment vertical="top"/>
    </xf>
    <xf numFmtId="4" fontId="35" fillId="0" borderId="2" xfId="0" applyNumberFormat="1" applyFont="1" applyBorder="1" applyAlignment="1">
      <alignment vertical="top" wrapText="1"/>
    </xf>
    <xf numFmtId="173" fontId="35" fillId="5" borderId="3" xfId="0" applyNumberFormat="1" applyFont="1" applyFill="1" applyBorder="1" applyAlignment="1">
      <alignment horizontal="left" vertical="top" wrapText="1"/>
    </xf>
    <xf numFmtId="173" fontId="35" fillId="5" borderId="2" xfId="0" applyNumberFormat="1" applyFont="1" applyFill="1" applyBorder="1" applyAlignment="1">
      <alignment horizontal="left" vertical="top" wrapText="1"/>
    </xf>
    <xf numFmtId="173" fontId="35" fillId="5" borderId="2" xfId="5" applyNumberFormat="1" applyFont="1" applyFill="1" applyBorder="1" applyAlignment="1">
      <alignment horizontal="center" vertical="top"/>
    </xf>
    <xf numFmtId="173" fontId="35" fillId="5" borderId="3" xfId="0" applyNumberFormat="1" applyFont="1" applyFill="1" applyBorder="1" applyAlignment="1">
      <alignment horizontal="left" vertical="top"/>
    </xf>
    <xf numFmtId="173" fontId="35" fillId="5" borderId="2" xfId="0" applyNumberFormat="1" applyFont="1" applyFill="1" applyBorder="1" applyAlignment="1">
      <alignment horizontal="left" vertical="top"/>
    </xf>
    <xf numFmtId="173" fontId="35" fillId="5" borderId="40" xfId="0" applyNumberFormat="1" applyFont="1" applyFill="1" applyBorder="1" applyAlignment="1">
      <alignment horizontal="left" vertical="top"/>
    </xf>
    <xf numFmtId="3" fontId="35" fillId="5" borderId="2" xfId="0" applyNumberFormat="1" applyFont="1" applyFill="1" applyBorder="1" applyAlignment="1">
      <alignment horizontal="right" vertical="top" wrapText="1"/>
    </xf>
    <xf numFmtId="3" fontId="35" fillId="5" borderId="4" xfId="0" applyNumberFormat="1" applyFont="1" applyFill="1" applyBorder="1" applyAlignment="1">
      <alignment horizontal="right" vertical="top" wrapText="1"/>
    </xf>
    <xf numFmtId="0" fontId="35" fillId="5" borderId="3" xfId="0" applyFont="1" applyFill="1" applyBorder="1" applyAlignment="1">
      <alignment horizontal="right" vertical="top" wrapText="1"/>
    </xf>
    <xf numFmtId="0" fontId="35" fillId="0" borderId="4" xfId="0" applyFont="1" applyBorder="1" applyAlignment="1">
      <alignment horizontal="right" vertical="top"/>
    </xf>
    <xf numFmtId="0" fontId="35" fillId="5" borderId="10" xfId="0" applyFont="1" applyFill="1" applyBorder="1" applyAlignment="1">
      <alignment horizontal="right" vertical="top" wrapText="1"/>
    </xf>
    <xf numFmtId="166" fontId="35" fillId="5" borderId="2" xfId="8" applyFont="1" applyFill="1" applyBorder="1" applyAlignment="1">
      <alignment horizontal="left" vertical="top" wrapText="1"/>
    </xf>
    <xf numFmtId="165" fontId="35" fillId="5" borderId="2" xfId="0" applyNumberFormat="1" applyFont="1" applyFill="1" applyBorder="1" applyAlignment="1">
      <alignment horizontal="right" vertical="top" wrapText="1"/>
    </xf>
    <xf numFmtId="170" fontId="35" fillId="5" borderId="2" xfId="8" applyNumberFormat="1" applyFont="1" applyFill="1" applyBorder="1" applyAlignment="1">
      <alignment horizontal="right" vertical="top" wrapText="1"/>
    </xf>
    <xf numFmtId="170" fontId="35" fillId="5" borderId="4" xfId="8" applyNumberFormat="1" applyFont="1" applyFill="1" applyBorder="1" applyAlignment="1">
      <alignment horizontal="right" vertical="top" wrapText="1"/>
    </xf>
    <xf numFmtId="0" fontId="11" fillId="5" borderId="5" xfId="0" applyFont="1" applyFill="1" applyBorder="1" applyAlignment="1">
      <alignment horizontal="left" vertical="top" wrapText="1"/>
    </xf>
    <xf numFmtId="0" fontId="11" fillId="5" borderId="27" xfId="0" applyFont="1" applyFill="1" applyBorder="1" applyAlignment="1">
      <alignment horizontal="left" vertical="top" wrapText="1"/>
    </xf>
    <xf numFmtId="0" fontId="10" fillId="5" borderId="3" xfId="0" applyFont="1" applyFill="1" applyBorder="1" applyAlignment="1">
      <alignment horizontal="left" vertical="top" wrapText="1"/>
    </xf>
    <xf numFmtId="0" fontId="10" fillId="5" borderId="21" xfId="0" applyFont="1" applyFill="1" applyBorder="1" applyAlignment="1">
      <alignment horizontal="left" vertical="top" wrapText="1"/>
    </xf>
    <xf numFmtId="0" fontId="11" fillId="5" borderId="3" xfId="0" applyFont="1" applyFill="1" applyBorder="1" applyAlignment="1">
      <alignment horizontal="left" vertical="top" wrapText="1"/>
    </xf>
    <xf numFmtId="0" fontId="11" fillId="5" borderId="21" xfId="0" applyFont="1" applyFill="1" applyBorder="1" applyAlignment="1">
      <alignment horizontal="left" vertical="top" wrapText="1"/>
    </xf>
    <xf numFmtId="0" fontId="11" fillId="0" borderId="3" xfId="0" applyFont="1" applyBorder="1" applyAlignment="1">
      <alignment horizontal="left" vertical="top"/>
    </xf>
    <xf numFmtId="0" fontId="11" fillId="0" borderId="21" xfId="0" applyFont="1" applyBorder="1" applyAlignment="1">
      <alignment horizontal="left" vertical="top"/>
    </xf>
    <xf numFmtId="0" fontId="11" fillId="0" borderId="5" xfId="0" applyFont="1" applyBorder="1" applyAlignment="1">
      <alignment horizontal="left" vertical="top" wrapText="1"/>
    </xf>
    <xf numFmtId="0" fontId="11" fillId="0" borderId="27" xfId="0" applyFont="1" applyBorder="1" applyAlignment="1">
      <alignment horizontal="left" vertical="top" wrapText="1"/>
    </xf>
    <xf numFmtId="0" fontId="11" fillId="0" borderId="25" xfId="0" applyFont="1" applyBorder="1" applyAlignment="1">
      <alignment horizontal="left" vertical="top" wrapText="1"/>
    </xf>
    <xf numFmtId="0" fontId="10" fillId="5" borderId="20" xfId="0" applyFont="1" applyFill="1" applyBorder="1" applyAlignment="1">
      <alignment horizontal="left" vertical="top" wrapText="1"/>
    </xf>
    <xf numFmtId="0" fontId="11" fillId="5" borderId="20" xfId="0" applyFont="1" applyFill="1" applyBorder="1" applyAlignment="1">
      <alignment horizontal="left" vertical="top" wrapText="1"/>
    </xf>
    <xf numFmtId="0" fontId="12" fillId="2" borderId="6" xfId="0" applyFont="1" applyFill="1" applyBorder="1" applyAlignment="1">
      <alignment horizontal="center"/>
    </xf>
    <xf numFmtId="0" fontId="12" fillId="2" borderId="7" xfId="0" applyFont="1" applyFill="1" applyBorder="1" applyAlignment="1">
      <alignment horizontal="center"/>
    </xf>
    <xf numFmtId="0" fontId="12" fillId="2" borderId="8" xfId="0" applyFont="1" applyFill="1" applyBorder="1" applyAlignment="1">
      <alignment horizontal="center"/>
    </xf>
    <xf numFmtId="0" fontId="8" fillId="3" borderId="36" xfId="0" applyFont="1" applyFill="1" applyBorder="1" applyAlignment="1">
      <alignment horizontal="center" vertical="top" wrapText="1"/>
    </xf>
    <xf numFmtId="0" fontId="8" fillId="3" borderId="1" xfId="0" applyFont="1" applyFill="1" applyBorder="1" applyAlignment="1">
      <alignment horizontal="center" vertical="top" wrapText="1"/>
    </xf>
    <xf numFmtId="0" fontId="8" fillId="3" borderId="37" xfId="0" applyFont="1" applyFill="1" applyBorder="1" applyAlignment="1">
      <alignment horizontal="center" vertical="top" wrapText="1"/>
    </xf>
    <xf numFmtId="0" fontId="8" fillId="4" borderId="2" xfId="1" applyFont="1" applyFill="1" applyBorder="1" applyAlignment="1">
      <alignment horizontal="left" vertical="top" wrapText="1"/>
    </xf>
    <xf numFmtId="0" fontId="8" fillId="4" borderId="4" xfId="1" applyFont="1" applyFill="1" applyBorder="1" applyAlignment="1">
      <alignment horizontal="left" vertical="top" wrapText="1"/>
    </xf>
    <xf numFmtId="0" fontId="8" fillId="4" borderId="10" xfId="1" applyFont="1" applyFill="1" applyBorder="1" applyAlignment="1">
      <alignment horizontal="left" vertical="top" wrapText="1"/>
    </xf>
    <xf numFmtId="0" fontId="9" fillId="4" borderId="5" xfId="0" applyFont="1" applyFill="1" applyBorder="1" applyAlignment="1">
      <alignment horizontal="left" vertical="top" wrapText="1"/>
    </xf>
    <xf numFmtId="0" fontId="9" fillId="4" borderId="3" xfId="0" applyFont="1" applyFill="1" applyBorder="1" applyAlignment="1">
      <alignment horizontal="left" vertical="top" wrapText="1"/>
    </xf>
    <xf numFmtId="0" fontId="9" fillId="4" borderId="11" xfId="0" applyFont="1" applyFill="1" applyBorder="1" applyAlignment="1">
      <alignment horizontal="left" vertical="top" wrapText="1"/>
    </xf>
    <xf numFmtId="0" fontId="9" fillId="4" borderId="47" xfId="0" applyFont="1" applyFill="1" applyBorder="1" applyAlignment="1">
      <alignment horizontal="left" vertical="top" wrapText="1"/>
    </xf>
    <xf numFmtId="0" fontId="9" fillId="4" borderId="48" xfId="0" applyFont="1" applyFill="1" applyBorder="1" applyAlignment="1">
      <alignment horizontal="left" vertical="top" wrapText="1"/>
    </xf>
    <xf numFmtId="167" fontId="10" fillId="5" borderId="3" xfId="0" applyNumberFormat="1" applyFont="1" applyFill="1" applyBorder="1" applyAlignment="1">
      <alignment horizontal="center" vertical="top"/>
    </xf>
    <xf numFmtId="167" fontId="10" fillId="5" borderId="20" xfId="0" applyNumberFormat="1" applyFont="1" applyFill="1" applyBorder="1" applyAlignment="1">
      <alignment horizontal="center" vertical="top"/>
    </xf>
    <xf numFmtId="167" fontId="10" fillId="5" borderId="21" xfId="0" applyNumberFormat="1" applyFont="1" applyFill="1" applyBorder="1" applyAlignment="1">
      <alignment horizontal="center" vertical="top"/>
    </xf>
    <xf numFmtId="0" fontId="10" fillId="0" borderId="20" xfId="0" applyFont="1" applyBorder="1" applyAlignment="1">
      <alignment horizontal="left" vertical="top" wrapText="1"/>
    </xf>
    <xf numFmtId="0" fontId="10" fillId="0" borderId="21" xfId="0" applyFont="1" applyBorder="1" applyAlignment="1">
      <alignment horizontal="left" vertical="top" wrapText="1"/>
    </xf>
    <xf numFmtId="0" fontId="15" fillId="2" borderId="6" xfId="0" applyFont="1" applyFill="1" applyBorder="1" applyAlignment="1">
      <alignment horizontal="center" vertical="top" wrapText="1"/>
    </xf>
    <xf numFmtId="0" fontId="15" fillId="2" borderId="7" xfId="0" applyFont="1" applyFill="1" applyBorder="1" applyAlignment="1">
      <alignment horizontal="center" vertical="top" wrapText="1"/>
    </xf>
    <xf numFmtId="0" fontId="15" fillId="2" borderId="8" xfId="0" applyFont="1" applyFill="1" applyBorder="1" applyAlignment="1">
      <alignment horizontal="center" vertical="top" wrapText="1"/>
    </xf>
    <xf numFmtId="0" fontId="15" fillId="3" borderId="6" xfId="0" applyFont="1" applyFill="1" applyBorder="1" applyAlignment="1">
      <alignment horizontal="center" vertical="top" wrapText="1"/>
    </xf>
    <xf numFmtId="0" fontId="15" fillId="3" borderId="7" xfId="0" applyFont="1" applyFill="1" applyBorder="1" applyAlignment="1">
      <alignment horizontal="center" vertical="top" wrapText="1"/>
    </xf>
    <xf numFmtId="0" fontId="15" fillId="3" borderId="8" xfId="0" applyFont="1" applyFill="1" applyBorder="1" applyAlignment="1">
      <alignment horizontal="center" vertical="top" wrapText="1"/>
    </xf>
    <xf numFmtId="0" fontId="16" fillId="2" borderId="36" xfId="0" applyFont="1" applyFill="1" applyBorder="1" applyAlignment="1">
      <alignment horizontal="center" vertical="top" wrapText="1"/>
    </xf>
    <xf numFmtId="0" fontId="16" fillId="2" borderId="1" xfId="0" applyFont="1" applyFill="1" applyBorder="1" applyAlignment="1">
      <alignment horizontal="center" vertical="top" wrapText="1"/>
    </xf>
    <xf numFmtId="0" fontId="16" fillId="2" borderId="37" xfId="0" applyFont="1" applyFill="1" applyBorder="1" applyAlignment="1">
      <alignment horizontal="center" vertical="top" wrapText="1"/>
    </xf>
    <xf numFmtId="0" fontId="15" fillId="4" borderId="3" xfId="1" applyFont="1" applyFill="1" applyBorder="1" applyAlignment="1">
      <alignment horizontal="center" vertical="top" wrapText="1"/>
    </xf>
    <xf numFmtId="0" fontId="15" fillId="4" borderId="4" xfId="1" applyFont="1" applyFill="1" applyBorder="1" applyAlignment="1">
      <alignment vertical="top" wrapText="1"/>
    </xf>
    <xf numFmtId="0" fontId="15" fillId="4" borderId="46" xfId="1" applyFont="1" applyFill="1" applyBorder="1" applyAlignment="1">
      <alignment vertical="top" wrapText="1"/>
    </xf>
    <xf numFmtId="0" fontId="15" fillId="4" borderId="43" xfId="0" applyFont="1" applyFill="1" applyBorder="1" applyAlignment="1">
      <alignment horizontal="center" vertical="top" wrapText="1"/>
    </xf>
    <xf numFmtId="0" fontId="15" fillId="4" borderId="44" xfId="0" applyFont="1" applyFill="1" applyBorder="1" applyAlignment="1">
      <alignment horizontal="center" vertical="top" wrapText="1"/>
    </xf>
    <xf numFmtId="0" fontId="18" fillId="4" borderId="35" xfId="0" applyFont="1" applyFill="1" applyBorder="1" applyAlignment="1">
      <alignment horizontal="center" vertical="top" wrapText="1"/>
    </xf>
    <xf numFmtId="0" fontId="18" fillId="4" borderId="28" xfId="0" applyFont="1" applyFill="1" applyBorder="1" applyAlignment="1">
      <alignment horizontal="center" vertical="top" wrapText="1"/>
    </xf>
    <xf numFmtId="0" fontId="18" fillId="4" borderId="29" xfId="0" applyFont="1" applyFill="1" applyBorder="1" applyAlignment="1">
      <alignment horizontal="center" vertical="top" wrapText="1"/>
    </xf>
    <xf numFmtId="0" fontId="13" fillId="0" borderId="3" xfId="0" applyFont="1" applyBorder="1" applyAlignment="1">
      <alignment horizontal="left" vertical="top" wrapText="1"/>
    </xf>
    <xf numFmtId="0" fontId="13" fillId="0" borderId="21" xfId="0" applyFont="1" applyBorder="1" applyAlignment="1">
      <alignment horizontal="left" vertical="top" wrapText="1"/>
    </xf>
    <xf numFmtId="0" fontId="19" fillId="5" borderId="20" xfId="0" applyFont="1" applyFill="1" applyBorder="1" applyAlignment="1">
      <alignment horizontal="left" vertical="top" wrapText="1"/>
    </xf>
    <xf numFmtId="0" fontId="19" fillId="5" borderId="21" xfId="0" applyFont="1" applyFill="1" applyBorder="1" applyAlignment="1">
      <alignment horizontal="left" vertical="top" wrapText="1"/>
    </xf>
    <xf numFmtId="0" fontId="13" fillId="5" borderId="20" xfId="0" applyFont="1" applyFill="1" applyBorder="1" applyAlignment="1">
      <alignment horizontal="left" vertical="top" wrapText="1"/>
    </xf>
    <xf numFmtId="0" fontId="13" fillId="5" borderId="21" xfId="0" applyFont="1" applyFill="1" applyBorder="1" applyAlignment="1">
      <alignment horizontal="left" vertical="top" wrapText="1"/>
    </xf>
    <xf numFmtId="0" fontId="13" fillId="5" borderId="3" xfId="0" applyFont="1" applyFill="1" applyBorder="1" applyAlignment="1">
      <alignment vertical="top" wrapText="1"/>
    </xf>
    <xf numFmtId="0" fontId="13" fillId="5" borderId="21" xfId="0" applyFont="1" applyFill="1" applyBorder="1" applyAlignment="1">
      <alignment vertical="top" wrapText="1"/>
    </xf>
    <xf numFmtId="0" fontId="19" fillId="5" borderId="3" xfId="0" applyFont="1" applyFill="1" applyBorder="1" applyAlignment="1">
      <alignment vertical="top" wrapText="1"/>
    </xf>
    <xf numFmtId="0" fontId="19" fillId="5" borderId="21" xfId="0" applyFont="1" applyFill="1" applyBorder="1" applyAlignment="1">
      <alignment vertical="top" wrapText="1"/>
    </xf>
    <xf numFmtId="0" fontId="13" fillId="5" borderId="3" xfId="0" applyFont="1" applyFill="1" applyBorder="1" applyAlignment="1">
      <alignment horizontal="left" vertical="top" wrapText="1"/>
    </xf>
    <xf numFmtId="0" fontId="13" fillId="0" borderId="3" xfId="0" applyFont="1" applyBorder="1" applyAlignment="1">
      <alignment horizontal="center" vertical="top"/>
    </xf>
    <xf numFmtId="0" fontId="13" fillId="0" borderId="21" xfId="0" applyFont="1" applyBorder="1" applyAlignment="1">
      <alignment horizontal="center" vertical="top"/>
    </xf>
    <xf numFmtId="0" fontId="19" fillId="0" borderId="10" xfId="0" applyFont="1" applyBorder="1" applyAlignment="1">
      <alignment horizontal="center" vertical="top" wrapText="1"/>
    </xf>
    <xf numFmtId="0" fontId="19" fillId="0" borderId="26" xfId="0" applyFont="1" applyBorder="1" applyAlignment="1">
      <alignment horizontal="center" vertical="top" wrapText="1"/>
    </xf>
    <xf numFmtId="3" fontId="13" fillId="0" borderId="3" xfId="0" applyNumberFormat="1" applyFont="1" applyBorder="1" applyAlignment="1">
      <alignment horizontal="left" vertical="top"/>
    </xf>
    <xf numFmtId="3" fontId="13" fillId="0" borderId="20" xfId="0" applyNumberFormat="1" applyFont="1" applyBorder="1" applyAlignment="1">
      <alignment horizontal="left" vertical="top"/>
    </xf>
    <xf numFmtId="3" fontId="13" fillId="0" borderId="21" xfId="0" applyNumberFormat="1" applyFont="1" applyBorder="1" applyAlignment="1">
      <alignment horizontal="left" vertical="top"/>
    </xf>
    <xf numFmtId="0" fontId="13" fillId="0" borderId="21" xfId="0" applyFont="1" applyBorder="1" applyAlignment="1">
      <alignment horizontal="left" vertical="top"/>
    </xf>
    <xf numFmtId="0" fontId="19" fillId="5" borderId="3" xfId="0" applyFont="1" applyFill="1" applyBorder="1" applyAlignment="1">
      <alignment horizontal="center" vertical="top" wrapText="1"/>
    </xf>
    <xf numFmtId="0" fontId="19" fillId="5" borderId="21" xfId="0" applyFont="1" applyFill="1" applyBorder="1" applyAlignment="1">
      <alignment horizontal="center" vertical="top" wrapText="1"/>
    </xf>
    <xf numFmtId="3" fontId="13" fillId="0" borderId="3" xfId="0" applyNumberFormat="1" applyFont="1" applyBorder="1" applyAlignment="1">
      <alignment horizontal="center" vertical="top"/>
    </xf>
    <xf numFmtId="3" fontId="13" fillId="0" borderId="20" xfId="0" applyNumberFormat="1" applyFont="1" applyBorder="1" applyAlignment="1">
      <alignment horizontal="center" vertical="top"/>
    </xf>
    <xf numFmtId="3" fontId="13" fillId="0" borderId="21" xfId="0" applyNumberFormat="1" applyFont="1" applyBorder="1" applyAlignment="1">
      <alignment horizontal="center" vertical="top"/>
    </xf>
    <xf numFmtId="0" fontId="13" fillId="0" borderId="20" xfId="0" applyFont="1" applyBorder="1" applyAlignment="1">
      <alignment horizontal="left" vertical="top" wrapText="1"/>
    </xf>
    <xf numFmtId="0" fontId="19" fillId="5" borderId="3" xfId="0" applyFont="1" applyFill="1" applyBorder="1" applyAlignment="1">
      <alignment horizontal="left" vertical="top" wrapText="1"/>
    </xf>
    <xf numFmtId="0" fontId="19" fillId="5" borderId="20" xfId="0" applyFont="1" applyFill="1" applyBorder="1" applyAlignment="1">
      <alignment horizontal="center" vertical="top" wrapText="1"/>
    </xf>
    <xf numFmtId="0" fontId="13" fillId="5" borderId="3" xfId="0" applyFont="1" applyFill="1" applyBorder="1" applyAlignment="1">
      <alignment horizontal="center" vertical="top" wrapText="1"/>
    </xf>
    <xf numFmtId="0" fontId="13" fillId="5" borderId="21" xfId="0" applyFont="1" applyFill="1" applyBorder="1" applyAlignment="1">
      <alignment horizontal="center" vertical="top" wrapText="1"/>
    </xf>
    <xf numFmtId="0" fontId="13" fillId="0" borderId="3" xfId="0" applyFont="1" applyBorder="1" applyAlignment="1">
      <alignment horizontal="center" vertical="top" wrapText="1"/>
    </xf>
    <xf numFmtId="0" fontId="13" fillId="0" borderId="21" xfId="0" applyFont="1" applyBorder="1" applyAlignment="1">
      <alignment horizontal="center" vertical="top" wrapText="1"/>
    </xf>
    <xf numFmtId="0" fontId="19" fillId="0" borderId="5" xfId="0" applyFont="1" applyBorder="1" applyAlignment="1">
      <alignment horizontal="left" vertical="top"/>
    </xf>
    <xf numFmtId="0" fontId="19" fillId="0" borderId="27" xfId="0" applyFont="1" applyBorder="1" applyAlignment="1">
      <alignment horizontal="left" vertical="top"/>
    </xf>
    <xf numFmtId="0" fontId="19" fillId="0" borderId="25" xfId="0" applyFont="1" applyBorder="1" applyAlignment="1">
      <alignment horizontal="left" vertical="top"/>
    </xf>
    <xf numFmtId="0" fontId="19" fillId="0" borderId="3" xfId="0" applyFont="1" applyBorder="1" applyAlignment="1">
      <alignment horizontal="left" vertical="top"/>
    </xf>
    <xf numFmtId="0" fontId="19" fillId="0" borderId="20" xfId="0" applyFont="1" applyBorder="1" applyAlignment="1">
      <alignment horizontal="left" vertical="top"/>
    </xf>
    <xf numFmtId="0" fontId="19" fillId="0" borderId="21" xfId="0" applyFont="1" applyBorder="1" applyAlignment="1">
      <alignment horizontal="left" vertical="top"/>
    </xf>
    <xf numFmtId="0" fontId="19" fillId="0" borderId="58" xfId="0" applyFont="1" applyBorder="1" applyAlignment="1">
      <alignment horizontal="center" vertical="top" wrapText="1"/>
    </xf>
    <xf numFmtId="0" fontId="19" fillId="0" borderId="27" xfId="0" applyFont="1" applyBorder="1" applyAlignment="1">
      <alignment horizontal="center" vertical="top" wrapText="1"/>
    </xf>
    <xf numFmtId="0" fontId="19" fillId="0" borderId="25" xfId="0" applyFont="1" applyBorder="1" applyAlignment="1">
      <alignment horizontal="center" vertical="top" wrapText="1"/>
    </xf>
    <xf numFmtId="0" fontId="19" fillId="0" borderId="5" xfId="0" applyFont="1" applyBorder="1" applyAlignment="1">
      <alignment horizontal="center" vertical="top"/>
    </xf>
    <xf numFmtId="0" fontId="19" fillId="0" borderId="27" xfId="0" applyFont="1" applyBorder="1" applyAlignment="1">
      <alignment horizontal="center" vertical="top"/>
    </xf>
    <xf numFmtId="0" fontId="19" fillId="0" borderId="25" xfId="0" applyFont="1" applyBorder="1" applyAlignment="1">
      <alignment horizontal="center" vertical="top"/>
    </xf>
    <xf numFmtId="0" fontId="13" fillId="0" borderId="20" xfId="0" applyFont="1" applyBorder="1" applyAlignment="1">
      <alignment horizontal="center" vertical="top" wrapText="1"/>
    </xf>
    <xf numFmtId="0" fontId="19" fillId="0" borderId="3" xfId="0" applyFont="1" applyBorder="1" applyAlignment="1">
      <alignment horizontal="center" vertical="top"/>
    </xf>
    <xf numFmtId="0" fontId="19" fillId="0" borderId="20" xfId="0" applyFont="1" applyBorder="1" applyAlignment="1">
      <alignment horizontal="center" vertical="top"/>
    </xf>
    <xf numFmtId="0" fontId="19" fillId="0" borderId="21" xfId="0" applyFont="1" applyBorder="1" applyAlignment="1">
      <alignment horizontal="center" vertical="top"/>
    </xf>
    <xf numFmtId="0" fontId="12" fillId="2" borderId="6" xfId="0" applyFont="1" applyFill="1" applyBorder="1" applyAlignment="1">
      <alignment horizontal="center" vertical="top" wrapText="1"/>
    </xf>
    <xf numFmtId="0" fontId="11" fillId="2" borderId="7" xfId="0" applyFont="1" applyFill="1" applyBorder="1" applyAlignment="1">
      <alignment horizontal="center" vertical="top" wrapText="1"/>
    </xf>
    <xf numFmtId="0" fontId="11" fillId="2" borderId="8" xfId="0" applyFont="1" applyFill="1" applyBorder="1" applyAlignment="1">
      <alignment horizontal="center" vertical="top" wrapText="1"/>
    </xf>
    <xf numFmtId="0" fontId="11" fillId="3" borderId="36" xfId="0" applyFont="1" applyFill="1" applyBorder="1" applyAlignment="1">
      <alignment horizontal="center" vertical="top" wrapText="1"/>
    </xf>
    <xf numFmtId="0" fontId="11" fillId="3" borderId="1" xfId="0" applyFont="1" applyFill="1" applyBorder="1" applyAlignment="1">
      <alignment horizontal="center" vertical="top" wrapText="1"/>
    </xf>
    <xf numFmtId="0" fontId="11" fillId="3" borderId="37" xfId="0" applyFont="1" applyFill="1" applyBorder="1" applyAlignment="1">
      <alignment horizontal="center" vertical="top" wrapText="1"/>
    </xf>
    <xf numFmtId="0" fontId="8" fillId="4" borderId="2" xfId="1" applyFont="1" applyFill="1" applyBorder="1" applyAlignment="1">
      <alignment horizontal="center" vertical="top" wrapText="1"/>
    </xf>
    <xf numFmtId="0" fontId="8" fillId="4" borderId="4" xfId="1" applyFont="1" applyFill="1" applyBorder="1" applyAlignment="1">
      <alignment vertical="top" wrapText="1"/>
    </xf>
    <xf numFmtId="0" fontId="8" fillId="4" borderId="9" xfId="0" applyFont="1" applyFill="1" applyBorder="1" applyAlignment="1">
      <alignment horizontal="center" vertical="top" wrapText="1"/>
    </xf>
    <xf numFmtId="0" fontId="8" fillId="4" borderId="2" xfId="0" applyFont="1" applyFill="1" applyBorder="1" applyAlignment="1">
      <alignment horizontal="center" vertical="top" wrapText="1"/>
    </xf>
    <xf numFmtId="0" fontId="9" fillId="4" borderId="22" xfId="0" applyFont="1" applyFill="1" applyBorder="1" applyAlignment="1">
      <alignment horizontal="center" vertical="top" wrapText="1"/>
    </xf>
    <xf numFmtId="0" fontId="9" fillId="4" borderId="1" xfId="0" applyFont="1" applyFill="1" applyBorder="1" applyAlignment="1">
      <alignment horizontal="center" vertical="top" wrapText="1"/>
    </xf>
    <xf numFmtId="0" fontId="9" fillId="4" borderId="24" xfId="0" applyFont="1" applyFill="1" applyBorder="1" applyAlignment="1">
      <alignment horizontal="center" vertical="top" wrapText="1"/>
    </xf>
    <xf numFmtId="0" fontId="10" fillId="5" borderId="2" xfId="0" applyFont="1" applyFill="1" applyBorder="1" applyAlignment="1">
      <alignment vertical="top" wrapText="1"/>
    </xf>
    <xf numFmtId="0" fontId="10" fillId="5" borderId="3" xfId="0" applyFont="1" applyFill="1" applyBorder="1" applyAlignment="1">
      <alignment horizontal="center" vertical="top" wrapText="1"/>
    </xf>
    <xf numFmtId="0" fontId="10" fillId="5" borderId="20" xfId="0" applyFont="1" applyFill="1" applyBorder="1" applyAlignment="1">
      <alignment horizontal="center" vertical="top" wrapText="1"/>
    </xf>
    <xf numFmtId="0" fontId="11" fillId="5" borderId="2" xfId="0" applyFont="1" applyFill="1" applyBorder="1" applyAlignment="1">
      <alignment horizontal="center" vertical="top" wrapText="1"/>
    </xf>
    <xf numFmtId="0" fontId="10" fillId="5" borderId="21" xfId="0" applyFont="1" applyFill="1" applyBorder="1" applyAlignment="1">
      <alignment horizontal="center" vertical="top" wrapText="1"/>
    </xf>
    <xf numFmtId="0" fontId="11" fillId="5" borderId="3" xfId="0" applyFont="1" applyFill="1" applyBorder="1" applyAlignment="1">
      <alignment horizontal="center" vertical="top" wrapText="1"/>
    </xf>
    <xf numFmtId="0" fontId="11" fillId="5" borderId="21" xfId="0" applyFont="1" applyFill="1" applyBorder="1" applyAlignment="1">
      <alignment horizontal="center" vertical="top" wrapText="1"/>
    </xf>
    <xf numFmtId="0" fontId="11" fillId="5" borderId="20" xfId="0" applyFont="1" applyFill="1" applyBorder="1" applyAlignment="1">
      <alignment horizontal="center" vertical="top" wrapText="1"/>
    </xf>
    <xf numFmtId="0" fontId="11" fillId="5" borderId="5" xfId="0" applyFont="1" applyFill="1" applyBorder="1" applyAlignment="1">
      <alignment horizontal="center" vertical="top" wrapText="1"/>
    </xf>
    <xf numFmtId="0" fontId="11" fillId="5" borderId="27" xfId="0" applyFont="1" applyFill="1" applyBorder="1" applyAlignment="1">
      <alignment horizontal="center" vertical="top" wrapText="1"/>
    </xf>
    <xf numFmtId="0" fontId="11" fillId="5" borderId="25" xfId="0" applyFont="1" applyFill="1" applyBorder="1" applyAlignment="1">
      <alignment horizontal="center" vertical="top" wrapText="1"/>
    </xf>
    <xf numFmtId="0" fontId="10" fillId="5" borderId="10" xfId="0" applyFont="1" applyFill="1" applyBorder="1" applyAlignment="1">
      <alignment horizontal="center" vertical="top" wrapText="1"/>
    </xf>
    <xf numFmtId="0" fontId="10" fillId="5" borderId="34" xfId="0" applyFont="1" applyFill="1" applyBorder="1" applyAlignment="1">
      <alignment horizontal="center" vertical="top" wrapText="1"/>
    </xf>
    <xf numFmtId="0" fontId="10" fillId="5" borderId="26" xfId="0" applyFont="1" applyFill="1" applyBorder="1" applyAlignment="1">
      <alignment horizontal="center" vertical="top" wrapText="1"/>
    </xf>
    <xf numFmtId="0" fontId="10" fillId="5" borderId="11" xfId="0" applyFont="1" applyFill="1" applyBorder="1" applyAlignment="1">
      <alignment horizontal="center" vertical="top" wrapText="1"/>
    </xf>
    <xf numFmtId="0" fontId="10" fillId="5" borderId="33" xfId="0" applyFont="1" applyFill="1" applyBorder="1" applyAlignment="1">
      <alignment horizontal="center" vertical="top" wrapText="1"/>
    </xf>
    <xf numFmtId="0" fontId="10" fillId="5" borderId="32" xfId="0" applyFont="1" applyFill="1" applyBorder="1" applyAlignment="1">
      <alignment horizontal="center" vertical="top" wrapText="1"/>
    </xf>
    <xf numFmtId="0" fontId="21" fillId="5" borderId="3" xfId="0" applyFont="1" applyFill="1" applyBorder="1" applyAlignment="1">
      <alignment horizontal="center" vertical="top" wrapText="1"/>
    </xf>
    <xf numFmtId="0" fontId="21" fillId="5" borderId="21" xfId="0" applyFont="1" applyFill="1" applyBorder="1" applyAlignment="1">
      <alignment horizontal="center" vertical="top" wrapText="1"/>
    </xf>
    <xf numFmtId="169" fontId="10" fillId="5" borderId="3" xfId="5" applyFont="1" applyFill="1" applyBorder="1" applyAlignment="1">
      <alignment horizontal="center" vertical="top"/>
    </xf>
    <xf numFmtId="169" fontId="10" fillId="5" borderId="21" xfId="5" applyFont="1" applyFill="1" applyBorder="1" applyAlignment="1">
      <alignment horizontal="center" vertical="top"/>
    </xf>
    <xf numFmtId="0" fontId="10" fillId="5" borderId="2" xfId="0" applyFont="1" applyFill="1" applyBorder="1" applyAlignment="1">
      <alignment horizontal="left" vertical="top" wrapText="1"/>
    </xf>
    <xf numFmtId="0" fontId="11" fillId="5" borderId="3" xfId="0" applyFont="1" applyFill="1" applyBorder="1" applyAlignment="1">
      <alignment horizontal="left" vertical="top"/>
    </xf>
    <xf numFmtId="0" fontId="11" fillId="5" borderId="20" xfId="0" applyFont="1" applyFill="1" applyBorder="1" applyAlignment="1">
      <alignment horizontal="left" vertical="top"/>
    </xf>
    <xf numFmtId="0" fontId="11" fillId="5" borderId="21" xfId="0" applyFont="1" applyFill="1" applyBorder="1" applyAlignment="1">
      <alignment horizontal="left" vertical="top"/>
    </xf>
    <xf numFmtId="0" fontId="11" fillId="5" borderId="3" xfId="0" applyFont="1" applyFill="1" applyBorder="1" applyAlignment="1">
      <alignment horizontal="center" vertical="top"/>
    </xf>
    <xf numFmtId="0" fontId="11" fillId="5" borderId="20" xfId="0" applyFont="1" applyFill="1" applyBorder="1" applyAlignment="1">
      <alignment horizontal="center" vertical="top"/>
    </xf>
    <xf numFmtId="0" fontId="11" fillId="5" borderId="21" xfId="0" applyFont="1" applyFill="1" applyBorder="1" applyAlignment="1">
      <alignment horizontal="center" vertical="top"/>
    </xf>
    <xf numFmtId="0" fontId="12" fillId="2" borderId="35" xfId="0" applyFont="1" applyFill="1" applyBorder="1" applyAlignment="1">
      <alignment horizontal="center"/>
    </xf>
    <xf numFmtId="0" fontId="12" fillId="2" borderId="28" xfId="0" applyFont="1" applyFill="1" applyBorder="1" applyAlignment="1">
      <alignment horizontal="center"/>
    </xf>
    <xf numFmtId="0" fontId="14" fillId="0" borderId="12" xfId="0" applyFont="1" applyBorder="1"/>
    <xf numFmtId="0" fontId="8" fillId="3" borderId="38" xfId="0" applyFont="1" applyFill="1" applyBorder="1" applyAlignment="1">
      <alignment horizontal="center" vertical="top" wrapText="1"/>
    </xf>
    <xf numFmtId="0" fontId="8" fillId="3" borderId="6" xfId="0" applyFont="1" applyFill="1" applyBorder="1" applyAlignment="1">
      <alignment horizontal="center" vertical="top" wrapText="1"/>
    </xf>
    <xf numFmtId="0" fontId="8" fillId="3" borderId="7" xfId="0" applyFont="1" applyFill="1" applyBorder="1" applyAlignment="1">
      <alignment horizontal="center" vertical="top" wrapText="1"/>
    </xf>
    <xf numFmtId="0" fontId="8" fillId="3" borderId="8" xfId="0" applyFont="1" applyFill="1" applyBorder="1" applyAlignment="1">
      <alignment horizontal="center" vertical="top" wrapText="1"/>
    </xf>
    <xf numFmtId="0" fontId="14" fillId="0" borderId="0" xfId="0" applyFont="1"/>
    <xf numFmtId="0" fontId="8" fillId="2" borderId="39" xfId="0" applyFont="1" applyFill="1" applyBorder="1" applyAlignment="1">
      <alignment horizontal="center" vertical="top" wrapText="1"/>
    </xf>
    <xf numFmtId="0" fontId="11" fillId="4" borderId="9" xfId="0" applyFont="1" applyFill="1" applyBorder="1" applyAlignment="1">
      <alignment horizontal="center" vertical="top" wrapText="1"/>
    </xf>
    <xf numFmtId="0" fontId="11" fillId="4" borderId="2" xfId="0" applyFont="1" applyFill="1" applyBorder="1" applyAlignment="1">
      <alignment horizontal="center" vertical="top" wrapText="1"/>
    </xf>
    <xf numFmtId="0" fontId="11" fillId="4" borderId="22" xfId="0" applyFont="1" applyFill="1" applyBorder="1" applyAlignment="1">
      <alignment horizontal="center" vertical="top" wrapText="1"/>
    </xf>
    <xf numFmtId="0" fontId="11" fillId="4" borderId="1" xfId="0" applyFont="1" applyFill="1" applyBorder="1" applyAlignment="1">
      <alignment horizontal="center" vertical="top" wrapText="1"/>
    </xf>
    <xf numFmtId="0" fontId="11" fillId="4" borderId="24" xfId="0" applyFont="1" applyFill="1" applyBorder="1" applyAlignment="1">
      <alignment horizontal="center" vertical="top" wrapText="1"/>
    </xf>
    <xf numFmtId="0" fontId="21" fillId="5" borderId="20" xfId="0" applyFont="1" applyFill="1" applyBorder="1" applyAlignment="1">
      <alignment horizontal="center" vertical="top" wrapText="1"/>
    </xf>
    <xf numFmtId="0" fontId="11" fillId="5" borderId="25" xfId="0" applyFont="1" applyFill="1" applyBorder="1" applyAlignment="1">
      <alignment horizontal="left" vertical="top" wrapText="1"/>
    </xf>
    <xf numFmtId="0" fontId="11" fillId="5" borderId="9" xfId="0" applyFont="1" applyFill="1" applyBorder="1" applyAlignment="1">
      <alignment horizontal="left" vertical="top" wrapText="1"/>
    </xf>
    <xf numFmtId="0" fontId="21" fillId="5" borderId="3" xfId="0" applyFont="1" applyFill="1" applyBorder="1" applyAlignment="1">
      <alignment horizontal="left" vertical="top" wrapText="1"/>
    </xf>
    <xf numFmtId="0" fontId="21" fillId="5" borderId="20" xfId="0" applyFont="1" applyFill="1" applyBorder="1" applyAlignment="1">
      <alignment horizontal="left" vertical="top" wrapText="1"/>
    </xf>
    <xf numFmtId="0" fontId="21" fillId="5" borderId="21" xfId="0" applyFont="1" applyFill="1" applyBorder="1" applyAlignment="1">
      <alignment horizontal="left" vertical="top" wrapText="1"/>
    </xf>
    <xf numFmtId="0" fontId="11" fillId="5" borderId="40" xfId="0" applyFont="1" applyFill="1" applyBorder="1" applyAlignment="1">
      <alignment horizontal="center" vertical="top"/>
    </xf>
    <xf numFmtId="0" fontId="11" fillId="0" borderId="3" xfId="0" applyFont="1" applyBorder="1" applyAlignment="1">
      <alignment horizontal="center" vertical="top" wrapText="1"/>
    </xf>
    <xf numFmtId="0" fontId="11" fillId="0" borderId="21" xfId="0" applyFont="1" applyBorder="1" applyAlignment="1">
      <alignment horizontal="center" vertical="top" wrapText="1"/>
    </xf>
    <xf numFmtId="164" fontId="10" fillId="0" borderId="3" xfId="0" applyNumberFormat="1" applyFont="1" applyBorder="1" applyAlignment="1">
      <alignment horizontal="left" vertical="top"/>
    </xf>
    <xf numFmtId="0" fontId="10" fillId="0" borderId="21" xfId="0" applyFont="1" applyBorder="1" applyAlignment="1">
      <alignment horizontal="left" vertical="top"/>
    </xf>
    <xf numFmtId="0" fontId="10" fillId="5" borderId="53" xfId="0" applyFont="1" applyFill="1" applyBorder="1" applyAlignment="1">
      <alignment horizontal="left" vertical="top" wrapText="1"/>
    </xf>
    <xf numFmtId="0" fontId="10" fillId="0" borderId="20" xfId="0" applyFont="1" applyBorder="1" applyAlignment="1">
      <alignment horizontal="left" vertical="top"/>
    </xf>
    <xf numFmtId="0" fontId="11" fillId="0" borderId="25" xfId="0" applyFont="1" applyBorder="1" applyAlignment="1">
      <alignment horizontal="left" vertical="top"/>
    </xf>
    <xf numFmtId="0" fontId="11" fillId="0" borderId="3" xfId="0" applyFont="1" applyBorder="1" applyAlignment="1">
      <alignment horizontal="left" vertical="top" wrapText="1"/>
    </xf>
    <xf numFmtId="0" fontId="11" fillId="0" borderId="21" xfId="0" applyFont="1" applyBorder="1" applyAlignment="1">
      <alignment horizontal="left" vertical="top" wrapText="1"/>
    </xf>
    <xf numFmtId="0" fontId="10" fillId="0" borderId="21" xfId="0" applyFont="1" applyBorder="1" applyAlignment="1">
      <alignment horizontal="left" wrapText="1"/>
    </xf>
    <xf numFmtId="0" fontId="10" fillId="0" borderId="21" xfId="0" applyFont="1" applyBorder="1" applyAlignment="1">
      <alignment horizontal="left"/>
    </xf>
    <xf numFmtId="0" fontId="10" fillId="0" borderId="10" xfId="0" applyFont="1" applyBorder="1" applyAlignment="1">
      <alignment horizontal="left" vertical="top" wrapText="1"/>
    </xf>
    <xf numFmtId="0" fontId="10" fillId="0" borderId="34" xfId="0" applyFont="1" applyBorder="1" applyAlignment="1">
      <alignment horizontal="left" vertical="top" wrapText="1"/>
    </xf>
    <xf numFmtId="0" fontId="10" fillId="0" borderId="26" xfId="0" applyFont="1" applyBorder="1" applyAlignment="1">
      <alignment horizontal="left" vertical="top" wrapText="1"/>
    </xf>
    <xf numFmtId="0" fontId="10" fillId="0" borderId="20" xfId="0" applyFont="1" applyBorder="1" applyAlignment="1">
      <alignment horizontal="left"/>
    </xf>
    <xf numFmtId="0" fontId="11" fillId="5" borderId="40" xfId="0" applyFont="1" applyFill="1" applyBorder="1" applyAlignment="1">
      <alignment horizontal="left" vertical="top" wrapText="1"/>
    </xf>
    <xf numFmtId="0" fontId="10" fillId="5" borderId="40" xfId="0" applyFont="1" applyFill="1" applyBorder="1" applyAlignment="1">
      <alignment horizontal="center" vertical="top" wrapText="1"/>
    </xf>
    <xf numFmtId="0" fontId="10" fillId="5" borderId="11" xfId="6" applyFont="1" applyFill="1" applyBorder="1" applyAlignment="1">
      <alignment horizontal="center" vertical="top" wrapText="1"/>
    </xf>
    <xf numFmtId="0" fontId="10" fillId="5" borderId="32" xfId="6" applyFont="1" applyFill="1" applyBorder="1" applyAlignment="1">
      <alignment horizontal="center" vertical="top" wrapText="1"/>
    </xf>
    <xf numFmtId="167" fontId="10" fillId="5" borderId="2" xfId="0" applyNumberFormat="1" applyFont="1" applyFill="1" applyBorder="1" applyAlignment="1">
      <alignment horizontal="left" vertical="top" wrapText="1"/>
    </xf>
    <xf numFmtId="167" fontId="10" fillId="5" borderId="23" xfId="0" applyNumberFormat="1" applyFont="1" applyFill="1" applyBorder="1" applyAlignment="1">
      <alignment horizontal="left" vertical="top" wrapText="1"/>
    </xf>
    <xf numFmtId="0" fontId="10" fillId="5" borderId="40" xfId="0" applyFont="1" applyFill="1" applyBorder="1" applyAlignment="1">
      <alignment horizontal="left" vertical="top" wrapText="1"/>
    </xf>
    <xf numFmtId="0" fontId="10" fillId="5" borderId="3" xfId="6" applyFont="1" applyFill="1" applyBorder="1" applyAlignment="1">
      <alignment horizontal="center" vertical="top" wrapText="1"/>
    </xf>
    <xf numFmtId="0" fontId="10" fillId="5" borderId="21" xfId="6" applyFont="1" applyFill="1" applyBorder="1" applyAlignment="1">
      <alignment horizontal="center" vertical="top" wrapText="1"/>
    </xf>
    <xf numFmtId="0" fontId="10" fillId="5" borderId="33" xfId="0" applyFont="1" applyFill="1" applyBorder="1" applyAlignment="1">
      <alignment horizontal="left" vertical="top" wrapText="1"/>
    </xf>
    <xf numFmtId="0" fontId="10" fillId="5" borderId="32" xfId="0" applyFont="1" applyFill="1" applyBorder="1" applyAlignment="1">
      <alignment horizontal="left" vertical="top" wrapText="1"/>
    </xf>
    <xf numFmtId="0" fontId="11" fillId="0" borderId="42" xfId="0" applyFont="1" applyBorder="1" applyAlignment="1">
      <alignment horizontal="left"/>
    </xf>
    <xf numFmtId="0" fontId="11" fillId="0" borderId="15" xfId="0" applyFont="1" applyBorder="1" applyAlignment="1">
      <alignment horizontal="left"/>
    </xf>
    <xf numFmtId="0" fontId="11" fillId="0" borderId="20" xfId="0" applyFont="1" applyBorder="1" applyAlignment="1">
      <alignment horizontal="left"/>
    </xf>
    <xf numFmtId="0" fontId="11" fillId="0" borderId="21" xfId="0" applyFont="1" applyBorder="1" applyAlignment="1">
      <alignment horizontal="left"/>
    </xf>
    <xf numFmtId="0" fontId="10" fillId="0" borderId="3" xfId="0" applyFont="1" applyBorder="1" applyAlignment="1">
      <alignment horizontal="left" vertical="top" wrapText="1"/>
    </xf>
    <xf numFmtId="0" fontId="9" fillId="5" borderId="55" xfId="1" applyFont="1" applyFill="1" applyBorder="1" applyAlignment="1">
      <alignment horizontal="left" vertical="top" wrapText="1"/>
    </xf>
    <xf numFmtId="0" fontId="9" fillId="5" borderId="26" xfId="1" applyFont="1" applyFill="1" applyBorder="1" applyAlignment="1">
      <alignment horizontal="left" vertical="top" wrapText="1"/>
    </xf>
    <xf numFmtId="0" fontId="11" fillId="5" borderId="40" xfId="0" applyFont="1" applyFill="1" applyBorder="1" applyAlignment="1">
      <alignment horizontal="center" vertical="top" wrapText="1"/>
    </xf>
    <xf numFmtId="0" fontId="8" fillId="5" borderId="53" xfId="0" applyFont="1" applyFill="1" applyBorder="1" applyAlignment="1">
      <alignment horizontal="left" vertical="top" wrapText="1"/>
    </xf>
    <xf numFmtId="0" fontId="8" fillId="5" borderId="20" xfId="0" applyFont="1" applyFill="1" applyBorder="1" applyAlignment="1">
      <alignment horizontal="left" vertical="top" wrapText="1"/>
    </xf>
    <xf numFmtId="164" fontId="10" fillId="5" borderId="53" xfId="0" applyNumberFormat="1" applyFont="1" applyFill="1" applyBorder="1" applyAlignment="1">
      <alignment horizontal="left" vertical="top" wrapText="1"/>
    </xf>
    <xf numFmtId="0" fontId="10" fillId="0" borderId="55" xfId="0" applyFont="1" applyBorder="1" applyAlignment="1">
      <alignment horizontal="left" vertical="top" wrapText="1"/>
    </xf>
    <xf numFmtId="0" fontId="10" fillId="0" borderId="56" xfId="0" applyFont="1" applyBorder="1" applyAlignment="1">
      <alignment horizontal="left" vertical="top" wrapText="1"/>
    </xf>
    <xf numFmtId="0" fontId="7" fillId="0" borderId="12" xfId="0" applyFont="1" applyBorder="1"/>
    <xf numFmtId="0" fontId="11" fillId="3" borderId="6" xfId="0" applyFont="1" applyFill="1" applyBorder="1" applyAlignment="1">
      <alignment horizontal="center" vertical="top" wrapText="1"/>
    </xf>
    <xf numFmtId="0" fontId="11" fillId="3" borderId="7" xfId="0" applyFont="1" applyFill="1" applyBorder="1" applyAlignment="1">
      <alignment horizontal="center" vertical="top" wrapText="1"/>
    </xf>
    <xf numFmtId="0" fontId="11" fillId="3" borderId="8" xfId="0" applyFont="1" applyFill="1" applyBorder="1" applyAlignment="1">
      <alignment horizontal="center" vertical="top" wrapText="1"/>
    </xf>
    <xf numFmtId="0" fontId="7" fillId="0" borderId="0" xfId="0" applyFont="1"/>
    <xf numFmtId="0" fontId="11" fillId="2" borderId="39" xfId="0" applyFont="1" applyFill="1" applyBorder="1" applyAlignment="1">
      <alignment horizontal="center" vertical="top" wrapText="1"/>
    </xf>
    <xf numFmtId="0" fontId="8" fillId="4" borderId="22" xfId="1" applyFont="1" applyFill="1" applyBorder="1" applyAlignment="1">
      <alignment horizontal="left" vertical="top" wrapText="1"/>
    </xf>
    <xf numFmtId="0" fontId="8" fillId="4" borderId="1" xfId="1" applyFont="1" applyFill="1" applyBorder="1" applyAlignment="1">
      <alignment horizontal="left" vertical="top" wrapText="1"/>
    </xf>
    <xf numFmtId="0" fontId="8" fillId="4" borderId="24" xfId="1" applyFont="1" applyFill="1" applyBorder="1" applyAlignment="1">
      <alignment horizontal="left" vertical="top" wrapText="1"/>
    </xf>
    <xf numFmtId="0" fontId="8" fillId="4" borderId="42" xfId="0" applyFont="1" applyFill="1" applyBorder="1" applyAlignment="1">
      <alignment horizontal="left" vertical="top" wrapText="1"/>
    </xf>
    <xf numFmtId="0" fontId="8" fillId="4" borderId="47" xfId="0" applyFont="1" applyFill="1" applyBorder="1" applyAlignment="1">
      <alignment horizontal="left" vertical="top" wrapText="1"/>
    </xf>
    <xf numFmtId="0" fontId="8" fillId="4" borderId="48" xfId="0" applyFont="1" applyFill="1" applyBorder="1" applyAlignment="1">
      <alignment horizontal="left" vertical="top" wrapText="1"/>
    </xf>
    <xf numFmtId="0" fontId="8" fillId="4" borderId="3" xfId="0" applyFont="1" applyFill="1" applyBorder="1" applyAlignment="1">
      <alignment horizontal="left" vertical="top" wrapText="1"/>
    </xf>
    <xf numFmtId="0" fontId="8" fillId="4" borderId="20" xfId="1" applyFont="1" applyFill="1" applyBorder="1" applyAlignment="1">
      <alignment horizontal="left" vertical="top" wrapText="1"/>
    </xf>
    <xf numFmtId="0" fontId="7" fillId="0" borderId="0" xfId="0" applyFont="1" applyAlignment="1">
      <alignment horizontal="left"/>
    </xf>
    <xf numFmtId="0" fontId="11" fillId="5" borderId="5" xfId="0" applyFont="1" applyFill="1" applyBorder="1" applyAlignment="1">
      <alignment horizontal="center" vertical="top"/>
    </xf>
    <xf numFmtId="0" fontId="11" fillId="5" borderId="27" xfId="0" applyFont="1" applyFill="1" applyBorder="1" applyAlignment="1">
      <alignment horizontal="center" vertical="top"/>
    </xf>
    <xf numFmtId="0" fontId="11" fillId="5" borderId="49" xfId="0" applyFont="1" applyFill="1" applyBorder="1" applyAlignment="1">
      <alignment horizontal="center" vertical="top"/>
    </xf>
    <xf numFmtId="0" fontId="25" fillId="2" borderId="14" xfId="0" applyFont="1" applyFill="1" applyBorder="1" applyAlignment="1">
      <alignment horizontal="center" vertical="top" wrapText="1"/>
    </xf>
    <xf numFmtId="0" fontId="25" fillId="2" borderId="12" xfId="0" applyFont="1" applyFill="1" applyBorder="1" applyAlignment="1">
      <alignment horizontal="center" vertical="top" wrapText="1"/>
    </xf>
    <xf numFmtId="0" fontId="25" fillId="2" borderId="13" xfId="0" applyFont="1" applyFill="1" applyBorder="1" applyAlignment="1">
      <alignment horizontal="center" vertical="top" wrapText="1"/>
    </xf>
    <xf numFmtId="0" fontId="25" fillId="3" borderId="59" xfId="0" applyFont="1" applyFill="1" applyBorder="1" applyAlignment="1">
      <alignment horizontal="center" vertical="top" wrapText="1"/>
    </xf>
    <xf numFmtId="0" fontId="25" fillId="3" borderId="70" xfId="0" applyFont="1" applyFill="1" applyBorder="1" applyAlignment="1">
      <alignment horizontal="center" vertical="top" wrapText="1"/>
    </xf>
    <xf numFmtId="0" fontId="25" fillId="3" borderId="71" xfId="0" applyFont="1" applyFill="1" applyBorder="1" applyAlignment="1">
      <alignment horizontal="center" vertical="top" wrapText="1"/>
    </xf>
    <xf numFmtId="0" fontId="25" fillId="3" borderId="36" xfId="0" applyFont="1" applyFill="1" applyBorder="1" applyAlignment="1">
      <alignment horizontal="center" vertical="top" wrapText="1"/>
    </xf>
    <xf numFmtId="0" fontId="25" fillId="3" borderId="1" xfId="0" applyFont="1" applyFill="1" applyBorder="1" applyAlignment="1">
      <alignment horizontal="center" vertical="top" wrapText="1"/>
    </xf>
    <xf numFmtId="0" fontId="25" fillId="3" borderId="37" xfId="0" applyFont="1" applyFill="1" applyBorder="1" applyAlignment="1">
      <alignment horizontal="center" vertical="top" wrapText="1"/>
    </xf>
    <xf numFmtId="0" fontId="23" fillId="4" borderId="5" xfId="0" applyFont="1" applyFill="1" applyBorder="1" applyAlignment="1">
      <alignment horizontal="center" vertical="top" wrapText="1"/>
    </xf>
    <xf numFmtId="0" fontId="23" fillId="4" borderId="25" xfId="0" applyFont="1" applyFill="1" applyBorder="1" applyAlignment="1">
      <alignment horizontal="center" vertical="top" wrapText="1"/>
    </xf>
    <xf numFmtId="0" fontId="23" fillId="4" borderId="3" xfId="0" applyFont="1" applyFill="1" applyBorder="1" applyAlignment="1">
      <alignment horizontal="center" vertical="top" wrapText="1"/>
    </xf>
    <xf numFmtId="0" fontId="23" fillId="4" borderId="21" xfId="0" applyFont="1" applyFill="1" applyBorder="1" applyAlignment="1">
      <alignment horizontal="center" vertical="top" wrapText="1"/>
    </xf>
    <xf numFmtId="0" fontId="23" fillId="4" borderId="22" xfId="0" applyFont="1" applyFill="1" applyBorder="1" applyAlignment="1">
      <alignment horizontal="center" vertical="top" wrapText="1"/>
    </xf>
    <xf numFmtId="0" fontId="23" fillId="4" borderId="1" xfId="0" applyFont="1" applyFill="1" applyBorder="1" applyAlignment="1">
      <alignment horizontal="center" vertical="top" wrapText="1"/>
    </xf>
    <xf numFmtId="0" fontId="23" fillId="4" borderId="24" xfId="0" applyFont="1" applyFill="1" applyBorder="1" applyAlignment="1">
      <alignment horizontal="center" vertical="top" wrapText="1"/>
    </xf>
    <xf numFmtId="0" fontId="23" fillId="4" borderId="2" xfId="0" applyFont="1" applyFill="1" applyBorder="1" applyAlignment="1">
      <alignment horizontal="center" vertical="top" wrapText="1"/>
    </xf>
    <xf numFmtId="0" fontId="23" fillId="3" borderId="6" xfId="0" applyFont="1" applyFill="1" applyBorder="1" applyAlignment="1">
      <alignment horizontal="center" vertical="top" wrapText="1"/>
    </xf>
    <xf numFmtId="0" fontId="23" fillId="3" borderId="7" xfId="0" applyFont="1" applyFill="1" applyBorder="1" applyAlignment="1">
      <alignment horizontal="center" vertical="top" wrapText="1"/>
    </xf>
    <xf numFmtId="0" fontId="23" fillId="3" borderId="8" xfId="0" applyFont="1" applyFill="1" applyBorder="1" applyAlignment="1">
      <alignment horizontal="center" vertical="top" wrapText="1"/>
    </xf>
    <xf numFmtId="0" fontId="24" fillId="0" borderId="0" xfId="0" applyFont="1"/>
    <xf numFmtId="0" fontId="23" fillId="2" borderId="39" xfId="0" applyFont="1" applyFill="1" applyBorder="1" applyAlignment="1">
      <alignment horizontal="center" vertical="top" wrapText="1"/>
    </xf>
    <xf numFmtId="0" fontId="23" fillId="5" borderId="5" xfId="0" applyFont="1" applyFill="1" applyBorder="1" applyAlignment="1">
      <alignment horizontal="center" vertical="top" wrapText="1"/>
    </xf>
    <xf numFmtId="0" fontId="23" fillId="5" borderId="27" xfId="0" applyFont="1" applyFill="1" applyBorder="1" applyAlignment="1">
      <alignment horizontal="center" vertical="top" wrapText="1"/>
    </xf>
    <xf numFmtId="0" fontId="23" fillId="5" borderId="25" xfId="0" applyFont="1" applyFill="1" applyBorder="1" applyAlignment="1">
      <alignment horizontal="center" vertical="top" wrapText="1"/>
    </xf>
    <xf numFmtId="0" fontId="24" fillId="5" borderId="3" xfId="0" applyFont="1" applyFill="1" applyBorder="1" applyAlignment="1">
      <alignment horizontal="center" vertical="top" wrapText="1"/>
    </xf>
    <xf numFmtId="0" fontId="24" fillId="5" borderId="20" xfId="0" applyFont="1" applyFill="1" applyBorder="1" applyAlignment="1">
      <alignment horizontal="center" vertical="top" wrapText="1"/>
    </xf>
    <xf numFmtId="0" fontId="24" fillId="5" borderId="21" xfId="0" applyFont="1" applyFill="1" applyBorder="1" applyAlignment="1">
      <alignment horizontal="center" vertical="top" wrapText="1"/>
    </xf>
    <xf numFmtId="0" fontId="23" fillId="5" borderId="3" xfId="0" applyFont="1" applyFill="1" applyBorder="1" applyAlignment="1">
      <alignment horizontal="center" vertical="top" wrapText="1"/>
    </xf>
    <xf numFmtId="0" fontId="23" fillId="5" borderId="20" xfId="0" applyFont="1" applyFill="1" applyBorder="1" applyAlignment="1">
      <alignment horizontal="center" vertical="top" wrapText="1"/>
    </xf>
    <xf numFmtId="0" fontId="23" fillId="5" borderId="21" xfId="0" applyFont="1" applyFill="1" applyBorder="1" applyAlignment="1">
      <alignment horizontal="center" vertical="top" wrapText="1"/>
    </xf>
    <xf numFmtId="0" fontId="24" fillId="5" borderId="3" xfId="0" applyFont="1" applyFill="1" applyBorder="1" applyAlignment="1">
      <alignment horizontal="left" vertical="top" wrapText="1"/>
    </xf>
    <xf numFmtId="0" fontId="24" fillId="5" borderId="20" xfId="0" applyFont="1" applyFill="1" applyBorder="1" applyAlignment="1">
      <alignment horizontal="left" vertical="top" wrapText="1"/>
    </xf>
    <xf numFmtId="0" fontId="24" fillId="5" borderId="21" xfId="0" applyFont="1" applyFill="1" applyBorder="1" applyAlignment="1">
      <alignment horizontal="left" vertical="top" wrapText="1"/>
    </xf>
    <xf numFmtId="0" fontId="23" fillId="5" borderId="3" xfId="0" applyFont="1" applyFill="1" applyBorder="1" applyAlignment="1">
      <alignment horizontal="left" vertical="top" wrapText="1"/>
    </xf>
    <xf numFmtId="0" fontId="23" fillId="5" borderId="20" xfId="0" applyFont="1" applyFill="1" applyBorder="1" applyAlignment="1">
      <alignment horizontal="left" vertical="top" wrapText="1"/>
    </xf>
    <xf numFmtId="0" fontId="23" fillId="5" borderId="21" xfId="0" applyFont="1" applyFill="1" applyBorder="1" applyAlignment="1">
      <alignment horizontal="left" vertical="top" wrapText="1"/>
    </xf>
    <xf numFmtId="0" fontId="23" fillId="5" borderId="40" xfId="0" applyFont="1" applyFill="1" applyBorder="1" applyAlignment="1">
      <alignment horizontal="left" vertical="top" wrapText="1"/>
    </xf>
    <xf numFmtId="0" fontId="24" fillId="5" borderId="11" xfId="0" applyFont="1" applyFill="1" applyBorder="1" applyAlignment="1">
      <alignment horizontal="left" vertical="top" wrapText="1"/>
    </xf>
    <xf numFmtId="0" fontId="24" fillId="5" borderId="33" xfId="0" applyFont="1" applyFill="1" applyBorder="1" applyAlignment="1">
      <alignment horizontal="left" vertical="top" wrapText="1"/>
    </xf>
    <xf numFmtId="0" fontId="24" fillId="5" borderId="32" xfId="0" applyFont="1" applyFill="1" applyBorder="1" applyAlignment="1">
      <alignment horizontal="left" vertical="top" wrapText="1"/>
    </xf>
    <xf numFmtId="0" fontId="24" fillId="5" borderId="53" xfId="0" applyFont="1" applyFill="1" applyBorder="1" applyAlignment="1">
      <alignment horizontal="center" vertical="top" wrapText="1"/>
    </xf>
    <xf numFmtId="0" fontId="24" fillId="5" borderId="40" xfId="0" applyFont="1" applyFill="1" applyBorder="1" applyAlignment="1">
      <alignment horizontal="center" vertical="top" wrapText="1"/>
    </xf>
    <xf numFmtId="0" fontId="23" fillId="5" borderId="27" xfId="0" applyFont="1" applyFill="1" applyBorder="1" applyAlignment="1">
      <alignment horizontal="left" vertical="top" wrapText="1"/>
    </xf>
    <xf numFmtId="0" fontId="23" fillId="5" borderId="25" xfId="0" applyFont="1" applyFill="1" applyBorder="1" applyAlignment="1">
      <alignment horizontal="left" vertical="top" wrapText="1"/>
    </xf>
    <xf numFmtId="0" fontId="23" fillId="5" borderId="5" xfId="0" applyFont="1" applyFill="1" applyBorder="1" applyAlignment="1">
      <alignment horizontal="left" vertical="top"/>
    </xf>
    <xf numFmtId="0" fontId="23" fillId="5" borderId="25" xfId="0" applyFont="1" applyFill="1" applyBorder="1" applyAlignment="1">
      <alignment horizontal="left" vertical="top"/>
    </xf>
    <xf numFmtId="0" fontId="23" fillId="5" borderId="3" xfId="0" applyFont="1" applyFill="1" applyBorder="1" applyAlignment="1">
      <alignment horizontal="left" vertical="top"/>
    </xf>
    <xf numFmtId="0" fontId="23" fillId="5" borderId="20" xfId="0" applyFont="1" applyFill="1" applyBorder="1" applyAlignment="1">
      <alignment horizontal="left"/>
    </xf>
    <xf numFmtId="0" fontId="23" fillId="5" borderId="40" xfId="0" applyFont="1" applyFill="1" applyBorder="1" applyAlignment="1">
      <alignment horizontal="left"/>
    </xf>
    <xf numFmtId="0" fontId="24" fillId="5" borderId="48" xfId="0" applyFont="1" applyFill="1" applyBorder="1" applyAlignment="1">
      <alignment horizontal="left" vertical="top" wrapText="1"/>
    </xf>
    <xf numFmtId="0" fontId="24" fillId="5" borderId="41" xfId="0" applyFont="1" applyFill="1" applyBorder="1" applyAlignment="1">
      <alignment horizontal="left" vertical="top" wrapText="1"/>
    </xf>
    <xf numFmtId="0" fontId="24" fillId="5" borderId="68" xfId="0" applyFont="1" applyFill="1" applyBorder="1" applyAlignment="1">
      <alignment horizontal="left" vertical="top" wrapText="1"/>
    </xf>
    <xf numFmtId="165" fontId="24" fillId="5" borderId="3" xfId="0" applyNumberFormat="1" applyFont="1" applyFill="1" applyBorder="1" applyAlignment="1">
      <alignment horizontal="left" vertical="top" wrapText="1"/>
    </xf>
    <xf numFmtId="165" fontId="24" fillId="5" borderId="20" xfId="0" applyNumberFormat="1" applyFont="1" applyFill="1" applyBorder="1" applyAlignment="1">
      <alignment horizontal="left" vertical="top" wrapText="1"/>
    </xf>
    <xf numFmtId="165" fontId="24" fillId="5" borderId="21" xfId="0" applyNumberFormat="1" applyFont="1" applyFill="1" applyBorder="1" applyAlignment="1">
      <alignment horizontal="left" vertical="top" wrapText="1"/>
    </xf>
    <xf numFmtId="0" fontId="23" fillId="5" borderId="53" xfId="0" applyFont="1" applyFill="1" applyBorder="1" applyAlignment="1">
      <alignment horizontal="center" vertical="top" wrapText="1"/>
    </xf>
    <xf numFmtId="0" fontId="23" fillId="5" borderId="40" xfId="0" applyFont="1" applyFill="1" applyBorder="1" applyAlignment="1">
      <alignment horizontal="center" vertical="top" wrapText="1"/>
    </xf>
    <xf numFmtId="173" fontId="24" fillId="5" borderId="3" xfId="5" applyNumberFormat="1" applyFont="1" applyFill="1" applyBorder="1" applyAlignment="1">
      <alignment horizontal="center" vertical="top"/>
    </xf>
    <xf numFmtId="173" fontId="24" fillId="5" borderId="20" xfId="5" applyNumberFormat="1" applyFont="1" applyFill="1" applyBorder="1" applyAlignment="1">
      <alignment horizontal="center" vertical="top"/>
    </xf>
    <xf numFmtId="0" fontId="24" fillId="5" borderId="2" xfId="0" applyFont="1" applyFill="1" applyBorder="1" applyAlignment="1">
      <alignment horizontal="center" vertical="top" wrapText="1"/>
    </xf>
    <xf numFmtId="0" fontId="24" fillId="5" borderId="22" xfId="0" applyFont="1" applyFill="1" applyBorder="1" applyAlignment="1">
      <alignment horizontal="center" vertical="top" wrapText="1"/>
    </xf>
    <xf numFmtId="0" fontId="24" fillId="5" borderId="3" xfId="6" applyFont="1" applyFill="1" applyBorder="1" applyAlignment="1">
      <alignment horizontal="left" vertical="top" wrapText="1"/>
    </xf>
    <xf numFmtId="0" fontId="24" fillId="5" borderId="40" xfId="6" applyFont="1" applyFill="1" applyBorder="1" applyAlignment="1">
      <alignment horizontal="left" vertical="top" wrapText="1"/>
    </xf>
    <xf numFmtId="0" fontId="24" fillId="5" borderId="2" xfId="0" applyFont="1" applyFill="1" applyBorder="1" applyAlignment="1">
      <alignment horizontal="left" vertical="top" wrapText="1"/>
    </xf>
    <xf numFmtId="0" fontId="24" fillId="5" borderId="53" xfId="0" applyFont="1" applyFill="1" applyBorder="1" applyAlignment="1">
      <alignment horizontal="left" vertical="top" wrapText="1"/>
    </xf>
    <xf numFmtId="0" fontId="24" fillId="5" borderId="40" xfId="0" applyFont="1" applyFill="1" applyBorder="1" applyAlignment="1">
      <alignment horizontal="left" vertical="top" wrapText="1"/>
    </xf>
    <xf numFmtId="173" fontId="24" fillId="5" borderId="20" xfId="5" applyNumberFormat="1" applyFont="1" applyFill="1" applyBorder="1" applyAlignment="1">
      <alignment horizontal="left" vertical="top" wrapText="1"/>
    </xf>
    <xf numFmtId="0" fontId="24" fillId="5" borderId="67" xfId="0" applyFont="1" applyFill="1" applyBorder="1" applyAlignment="1">
      <alignment horizontal="center" vertical="top" wrapText="1"/>
    </xf>
    <xf numFmtId="0" fontId="24" fillId="5" borderId="32" xfId="0" applyFont="1" applyFill="1" applyBorder="1" applyAlignment="1">
      <alignment horizontal="center" vertical="top" wrapText="1"/>
    </xf>
    <xf numFmtId="0" fontId="23" fillId="5" borderId="58" xfId="0" applyFont="1" applyFill="1" applyBorder="1" applyAlignment="1">
      <alignment horizontal="left" vertical="top"/>
    </xf>
    <xf numFmtId="0" fontId="23" fillId="5" borderId="27" xfId="0" applyFont="1" applyFill="1" applyBorder="1" applyAlignment="1">
      <alignment horizontal="left" vertical="top"/>
    </xf>
    <xf numFmtId="0" fontId="23" fillId="5" borderId="49" xfId="0" applyFont="1" applyFill="1" applyBorder="1" applyAlignment="1">
      <alignment horizontal="left" vertical="top"/>
    </xf>
    <xf numFmtId="0" fontId="24" fillId="5" borderId="55" xfId="0" applyFont="1" applyFill="1" applyBorder="1" applyAlignment="1">
      <alignment horizontal="center" vertical="top" wrapText="1"/>
    </xf>
    <xf numFmtId="0" fontId="24" fillId="5" borderId="34" xfId="0" applyFont="1" applyFill="1" applyBorder="1" applyAlignment="1">
      <alignment horizontal="center" vertical="top" wrapText="1"/>
    </xf>
    <xf numFmtId="0" fontId="23" fillId="5" borderId="64" xfId="0" applyFont="1" applyFill="1" applyBorder="1" applyAlignment="1">
      <alignment horizontal="center" vertical="top" wrapText="1"/>
    </xf>
    <xf numFmtId="0" fontId="23" fillId="5" borderId="66" xfId="0" applyFont="1" applyFill="1" applyBorder="1" applyAlignment="1">
      <alignment horizontal="center" vertical="top" wrapText="1"/>
    </xf>
    <xf numFmtId="0" fontId="23" fillId="5" borderId="58" xfId="0" applyFont="1" applyFill="1" applyBorder="1" applyAlignment="1">
      <alignment horizontal="center" vertical="top"/>
    </xf>
    <xf numFmtId="0" fontId="23" fillId="5" borderId="49" xfId="0" applyFont="1" applyFill="1" applyBorder="1" applyAlignment="1">
      <alignment horizontal="center" vertical="top"/>
    </xf>
    <xf numFmtId="0" fontId="23" fillId="5" borderId="53" xfId="0" applyFont="1" applyFill="1" applyBorder="1" applyAlignment="1">
      <alignment horizontal="center" vertical="top"/>
    </xf>
    <xf numFmtId="0" fontId="23" fillId="5" borderId="40" xfId="0" applyFont="1" applyFill="1" applyBorder="1" applyAlignment="1">
      <alignment horizontal="center" vertical="top"/>
    </xf>
    <xf numFmtId="0" fontId="24" fillId="5" borderId="55" xfId="0" applyFont="1" applyFill="1" applyBorder="1" applyAlignment="1">
      <alignment horizontal="left" vertical="top" wrapText="1"/>
    </xf>
    <xf numFmtId="0" fontId="24" fillId="5" borderId="56" xfId="0" applyFont="1" applyFill="1" applyBorder="1" applyAlignment="1">
      <alignment horizontal="left" vertical="top" wrapText="1"/>
    </xf>
    <xf numFmtId="0" fontId="23" fillId="5" borderId="64" xfId="0" applyFont="1" applyFill="1" applyBorder="1" applyAlignment="1">
      <alignment horizontal="center" vertical="top"/>
    </xf>
    <xf numFmtId="0" fontId="23" fillId="5" borderId="65" xfId="0" applyFont="1" applyFill="1" applyBorder="1" applyAlignment="1">
      <alignment horizontal="center" vertical="top"/>
    </xf>
    <xf numFmtId="0" fontId="24" fillId="5" borderId="58" xfId="0" applyFont="1" applyFill="1" applyBorder="1" applyAlignment="1">
      <alignment horizontal="left" vertical="top" wrapText="1"/>
    </xf>
    <xf numFmtId="0" fontId="24" fillId="5" borderId="49" xfId="0" applyFont="1" applyFill="1" applyBorder="1" applyAlignment="1">
      <alignment horizontal="left" vertical="top" wrapText="1"/>
    </xf>
    <xf numFmtId="0" fontId="23" fillId="5" borderId="5" xfId="0" applyFont="1" applyFill="1" applyBorder="1" applyAlignment="1">
      <alignment horizontal="left" vertical="top" wrapText="1"/>
    </xf>
    <xf numFmtId="0" fontId="23" fillId="5" borderId="49" xfId="0" applyFont="1" applyFill="1" applyBorder="1" applyAlignment="1">
      <alignment horizontal="left" vertical="top" wrapText="1"/>
    </xf>
    <xf numFmtId="0" fontId="25" fillId="5" borderId="64" xfId="0" applyFont="1" applyFill="1" applyBorder="1" applyAlignment="1">
      <alignment horizontal="center" vertical="top" wrapText="1"/>
    </xf>
    <xf numFmtId="0" fontId="25" fillId="5" borderId="65" xfId="0" applyFont="1" applyFill="1" applyBorder="1" applyAlignment="1">
      <alignment horizontal="center" vertical="top" wrapText="1"/>
    </xf>
    <xf numFmtId="0" fontId="26" fillId="5" borderId="11" xfId="1" applyFont="1" applyFill="1" applyBorder="1" applyAlignment="1">
      <alignment horizontal="left" vertical="top" wrapText="1"/>
    </xf>
    <xf numFmtId="0" fontId="26" fillId="5" borderId="32" xfId="1" applyFont="1" applyFill="1" applyBorder="1" applyAlignment="1">
      <alignment horizontal="left" vertical="top" wrapText="1"/>
    </xf>
    <xf numFmtId="0" fontId="23" fillId="5" borderId="3" xfId="0" applyFont="1" applyFill="1" applyBorder="1" applyAlignment="1">
      <alignment vertical="top" wrapText="1"/>
    </xf>
    <xf numFmtId="0" fontId="24" fillId="0" borderId="40" xfId="0" applyFont="1" applyBorder="1" applyAlignment="1">
      <alignment vertical="top" wrapText="1"/>
    </xf>
    <xf numFmtId="0" fontId="23" fillId="2" borderId="35" xfId="0" applyFont="1" applyFill="1" applyBorder="1" applyAlignment="1">
      <alignment horizontal="center"/>
    </xf>
    <xf numFmtId="0" fontId="23" fillId="2" borderId="28" xfId="0" applyFont="1" applyFill="1" applyBorder="1" applyAlignment="1">
      <alignment horizontal="center"/>
    </xf>
    <xf numFmtId="0" fontId="24" fillId="0" borderId="12" xfId="0" applyFont="1" applyBorder="1"/>
    <xf numFmtId="0" fontId="25" fillId="3" borderId="38" xfId="0" applyFont="1" applyFill="1" applyBorder="1" applyAlignment="1">
      <alignment horizontal="center" vertical="top" wrapText="1"/>
    </xf>
    <xf numFmtId="0" fontId="25" fillId="4" borderId="22" xfId="1" applyFont="1" applyFill="1" applyBorder="1" applyAlignment="1">
      <alignment horizontal="center" vertical="center" wrapText="1"/>
    </xf>
    <xf numFmtId="0" fontId="25" fillId="4" borderId="1" xfId="1" applyFont="1" applyFill="1" applyBorder="1" applyAlignment="1">
      <alignment horizontal="center" vertical="center" wrapText="1"/>
    </xf>
    <xf numFmtId="0" fontId="25" fillId="4" borderId="24" xfId="1" applyFont="1" applyFill="1" applyBorder="1" applyAlignment="1">
      <alignment horizontal="center" vertical="center" wrapText="1"/>
    </xf>
    <xf numFmtId="0" fontId="25" fillId="4" borderId="36" xfId="0" applyFont="1" applyFill="1" applyBorder="1" applyAlignment="1">
      <alignment horizontal="left" vertical="top" wrapText="1"/>
    </xf>
    <xf numFmtId="0" fontId="25" fillId="4" borderId="1" xfId="0" applyFont="1" applyFill="1" applyBorder="1" applyAlignment="1">
      <alignment horizontal="left" vertical="top" wrapText="1"/>
    </xf>
    <xf numFmtId="0" fontId="25" fillId="4" borderId="24" xfId="0" applyFont="1" applyFill="1" applyBorder="1" applyAlignment="1">
      <alignment horizontal="left" vertical="top" wrapText="1"/>
    </xf>
    <xf numFmtId="0" fontId="25" fillId="4" borderId="3" xfId="0" applyFont="1" applyFill="1" applyBorder="1" applyAlignment="1">
      <alignment horizontal="left" vertical="top" wrapText="1"/>
    </xf>
    <xf numFmtId="0" fontId="26" fillId="4" borderId="1" xfId="0" applyFont="1" applyFill="1" applyBorder="1" applyAlignment="1">
      <alignment horizontal="left" vertical="top" wrapText="1"/>
    </xf>
    <xf numFmtId="0" fontId="26" fillId="4" borderId="24" xfId="0" applyFont="1" applyFill="1" applyBorder="1" applyAlignment="1">
      <alignment horizontal="left" vertical="top" wrapText="1"/>
    </xf>
    <xf numFmtId="0" fontId="25" fillId="4" borderId="21" xfId="1" applyFont="1" applyFill="1" applyBorder="1" applyAlignment="1">
      <alignment horizontal="left" vertical="top" wrapText="1"/>
    </xf>
    <xf numFmtId="0" fontId="24" fillId="0" borderId="0" xfId="0" applyFont="1" applyAlignment="1">
      <alignment horizontal="left"/>
    </xf>
    <xf numFmtId="0" fontId="25" fillId="9" borderId="15" xfId="1" applyFont="1" applyFill="1" applyBorder="1" applyAlignment="1">
      <alignment horizontal="left" vertical="top" wrapText="1"/>
    </xf>
    <xf numFmtId="0" fontId="25" fillId="9" borderId="59" xfId="1" applyFont="1" applyFill="1" applyBorder="1" applyAlignment="1">
      <alignment horizontal="left" vertical="top" wrapText="1"/>
    </xf>
    <xf numFmtId="0" fontId="23" fillId="5" borderId="9" xfId="0" applyFont="1" applyFill="1" applyBorder="1" applyAlignment="1">
      <alignment vertical="top" wrapText="1"/>
    </xf>
    <xf numFmtId="0" fontId="23" fillId="5" borderId="30" xfId="0" applyFont="1" applyFill="1" applyBorder="1" applyAlignment="1">
      <alignment vertical="top" wrapText="1"/>
    </xf>
    <xf numFmtId="0" fontId="23" fillId="5" borderId="2" xfId="0" applyFont="1" applyFill="1" applyBorder="1" applyAlignment="1">
      <alignment horizontal="left" vertical="top" wrapText="1"/>
    </xf>
    <xf numFmtId="0" fontId="24" fillId="5" borderId="2" xfId="0" applyFont="1" applyFill="1" applyBorder="1" applyAlignment="1">
      <alignment vertical="top" wrapText="1"/>
    </xf>
    <xf numFmtId="0" fontId="23" fillId="5" borderId="9" xfId="0" applyFont="1" applyFill="1" applyBorder="1" applyAlignment="1">
      <alignment horizontal="left" vertical="top" wrapText="1"/>
    </xf>
    <xf numFmtId="0" fontId="23" fillId="5" borderId="3" xfId="0" applyFont="1" applyFill="1" applyBorder="1" applyAlignment="1">
      <alignment vertical="top"/>
    </xf>
    <xf numFmtId="0" fontId="23" fillId="5" borderId="21" xfId="0" applyFont="1" applyFill="1" applyBorder="1" applyAlignment="1">
      <alignment vertical="top"/>
    </xf>
    <xf numFmtId="0" fontId="23" fillId="5" borderId="21" xfId="0" applyFont="1" applyFill="1" applyBorder="1" applyAlignment="1">
      <alignment horizontal="left" vertical="top"/>
    </xf>
    <xf numFmtId="0" fontId="24" fillId="0" borderId="3" xfId="0" applyFont="1" applyBorder="1" applyAlignment="1">
      <alignment vertical="top" wrapText="1"/>
    </xf>
    <xf numFmtId="0" fontId="24" fillId="0" borderId="21" xfId="0" applyFont="1" applyBorder="1" applyAlignment="1">
      <alignment vertical="top" wrapText="1"/>
    </xf>
    <xf numFmtId="164" fontId="24" fillId="0" borderId="3" xfId="0" applyNumberFormat="1" applyFont="1" applyBorder="1" applyAlignment="1">
      <alignment horizontal="left" vertical="top"/>
    </xf>
    <xf numFmtId="164" fontId="24" fillId="0" borderId="20" xfId="0" applyNumberFormat="1" applyFont="1" applyBorder="1" applyAlignment="1">
      <alignment horizontal="left" vertical="top"/>
    </xf>
    <xf numFmtId="164" fontId="24" fillId="0" borderId="21" xfId="0" applyNumberFormat="1" applyFont="1" applyBorder="1" applyAlignment="1">
      <alignment horizontal="left" vertical="top"/>
    </xf>
    <xf numFmtId="0" fontId="23" fillId="5" borderId="2" xfId="0" applyFont="1" applyFill="1" applyBorder="1" applyAlignment="1">
      <alignment vertical="top" wrapText="1"/>
    </xf>
    <xf numFmtId="164" fontId="24" fillId="0" borderId="2" xfId="0" applyNumberFormat="1" applyFont="1" applyBorder="1" applyAlignment="1">
      <alignment horizontal="left" vertical="top"/>
    </xf>
    <xf numFmtId="0" fontId="24" fillId="0" borderId="2" xfId="0" applyFont="1" applyBorder="1" applyAlignment="1">
      <alignment horizontal="left" vertical="top"/>
    </xf>
    <xf numFmtId="0" fontId="24" fillId="0" borderId="2" xfId="0" applyFont="1" applyBorder="1" applyAlignment="1">
      <alignment horizontal="center"/>
    </xf>
    <xf numFmtId="0" fontId="24" fillId="0" borderId="2" xfId="0" applyFont="1" applyBorder="1" applyAlignment="1">
      <alignment horizontal="left" vertical="top" wrapText="1"/>
    </xf>
    <xf numFmtId="0" fontId="24" fillId="0" borderId="2" xfId="0" applyFont="1" applyBorder="1" applyAlignment="1">
      <alignment vertical="top" wrapText="1"/>
    </xf>
    <xf numFmtId="15" fontId="25" fillId="4" borderId="2" xfId="1" applyNumberFormat="1" applyFont="1" applyFill="1" applyBorder="1" applyAlignment="1">
      <alignment horizontal="left" vertical="top" wrapText="1"/>
    </xf>
    <xf numFmtId="0" fontId="25" fillId="4" borderId="2" xfId="1" applyFont="1" applyFill="1" applyBorder="1" applyAlignment="1">
      <alignment horizontal="left" vertical="top" wrapText="1"/>
    </xf>
    <xf numFmtId="0" fontId="25" fillId="4" borderId="2" xfId="0" applyFont="1" applyFill="1" applyBorder="1" applyAlignment="1">
      <alignment vertical="top" wrapText="1"/>
    </xf>
    <xf numFmtId="0" fontId="25" fillId="4" borderId="4" xfId="1" applyFont="1" applyFill="1" applyBorder="1" applyAlignment="1">
      <alignment vertical="top" wrapText="1"/>
    </xf>
    <xf numFmtId="0" fontId="25" fillId="3" borderId="69" xfId="0" applyFont="1" applyFill="1" applyBorder="1" applyAlignment="1">
      <alignment horizontal="center" vertical="top" wrapText="1"/>
    </xf>
    <xf numFmtId="0" fontId="25" fillId="3" borderId="50" xfId="0" applyFont="1" applyFill="1" applyBorder="1" applyAlignment="1">
      <alignment horizontal="center" vertical="top" wrapText="1"/>
    </xf>
    <xf numFmtId="0" fontId="25" fillId="3" borderId="51" xfId="0" applyFont="1" applyFill="1" applyBorder="1" applyAlignment="1">
      <alignment horizontal="center" vertical="top" wrapText="1"/>
    </xf>
    <xf numFmtId="0" fontId="25" fillId="3" borderId="9" xfId="0" applyFont="1" applyFill="1" applyBorder="1" applyAlignment="1">
      <alignment horizontal="center" vertical="top" wrapText="1"/>
    </xf>
    <xf numFmtId="0" fontId="25" fillId="3" borderId="2" xfId="0" applyFont="1" applyFill="1" applyBorder="1" applyAlignment="1">
      <alignment horizontal="center" vertical="top" wrapText="1"/>
    </xf>
    <xf numFmtId="0" fontId="25" fillId="3" borderId="4" xfId="0" applyFont="1" applyFill="1" applyBorder="1" applyAlignment="1">
      <alignment horizontal="center" vertical="top" wrapText="1"/>
    </xf>
    <xf numFmtId="0" fontId="23" fillId="4" borderId="9" xfId="0" applyFont="1" applyFill="1" applyBorder="1" applyAlignment="1">
      <alignment horizontal="left" vertical="top" wrapText="1"/>
    </xf>
    <xf numFmtId="0" fontId="23" fillId="4" borderId="2" xfId="0" applyFont="1" applyFill="1" applyBorder="1" applyAlignment="1">
      <alignment horizontal="left" vertical="top" wrapText="1"/>
    </xf>
    <xf numFmtId="0" fontId="23" fillId="4" borderId="2" xfId="0" applyFont="1" applyFill="1" applyBorder="1" applyAlignment="1">
      <alignment vertical="top" wrapText="1"/>
    </xf>
    <xf numFmtId="0" fontId="23" fillId="4" borderId="22" xfId="1" applyFont="1" applyFill="1" applyBorder="1" applyAlignment="1">
      <alignment horizontal="center" vertical="top" wrapText="1"/>
    </xf>
    <xf numFmtId="0" fontId="23" fillId="4" borderId="1" xfId="1" applyFont="1" applyFill="1" applyBorder="1" applyAlignment="1">
      <alignment horizontal="center" vertical="top" wrapText="1"/>
    </xf>
    <xf numFmtId="0" fontId="23" fillId="4" borderId="24" xfId="1" applyFont="1" applyFill="1" applyBorder="1" applyAlignment="1">
      <alignment horizontal="center" vertical="top" wrapText="1"/>
    </xf>
    <xf numFmtId="0" fontId="23" fillId="4" borderId="22" xfId="0" applyFont="1" applyFill="1" applyBorder="1" applyAlignment="1">
      <alignment horizontal="left" vertical="top" wrapText="1"/>
    </xf>
    <xf numFmtId="0" fontId="23" fillId="4" borderId="1" xfId="0" applyFont="1" applyFill="1" applyBorder="1" applyAlignment="1">
      <alignment horizontal="left" vertical="top" wrapText="1"/>
    </xf>
    <xf numFmtId="0" fontId="23" fillId="4" borderId="37" xfId="0" applyFont="1" applyFill="1" applyBorder="1" applyAlignment="1">
      <alignment horizontal="left" vertical="top" wrapText="1"/>
    </xf>
    <xf numFmtId="0" fontId="24" fillId="5" borderId="9" xfId="0" applyFont="1" applyFill="1" applyBorder="1" applyAlignment="1">
      <alignment horizontal="left" vertical="top" wrapText="1"/>
    </xf>
    <xf numFmtId="0" fontId="24" fillId="5" borderId="3" xfId="0" applyFont="1" applyFill="1" applyBorder="1" applyAlignment="1">
      <alignment vertical="top" wrapText="1"/>
    </xf>
    <xf numFmtId="0" fontId="24" fillId="5" borderId="20" xfId="0" applyFont="1" applyFill="1" applyBorder="1" applyAlignment="1">
      <alignment vertical="top" wrapText="1"/>
    </xf>
    <xf numFmtId="0" fontId="23" fillId="5" borderId="20" xfId="0" applyFont="1" applyFill="1" applyBorder="1" applyAlignment="1">
      <alignment horizontal="left" vertical="top"/>
    </xf>
    <xf numFmtId="0" fontId="24" fillId="5" borderId="5" xfId="0" applyFont="1" applyFill="1" applyBorder="1" applyAlignment="1">
      <alignment horizontal="left" vertical="top"/>
    </xf>
    <xf numFmtId="0" fontId="24" fillId="5" borderId="27" xfId="0" applyFont="1" applyFill="1" applyBorder="1" applyAlignment="1">
      <alignment horizontal="left" vertical="top"/>
    </xf>
    <xf numFmtId="0" fontId="24" fillId="0" borderId="3" xfId="0" applyFont="1" applyBorder="1" applyAlignment="1">
      <alignment horizontal="left" vertical="top" wrapText="1"/>
    </xf>
    <xf numFmtId="0" fontId="24" fillId="0" borderId="20" xfId="0" applyFont="1" applyBorder="1" applyAlignment="1">
      <alignment horizontal="left" vertical="top" wrapText="1"/>
    </xf>
    <xf numFmtId="0" fontId="24" fillId="0" borderId="21" xfId="0" applyFont="1" applyBorder="1" applyAlignment="1">
      <alignment horizontal="left" vertical="top" wrapText="1"/>
    </xf>
    <xf numFmtId="0" fontId="24" fillId="5" borderId="5" xfId="0" applyFont="1" applyFill="1" applyBorder="1" applyAlignment="1">
      <alignment horizontal="left" vertical="top" wrapText="1"/>
    </xf>
    <xf numFmtId="0" fontId="24" fillId="5" borderId="27" xfId="0" applyFont="1" applyFill="1" applyBorder="1" applyAlignment="1">
      <alignment horizontal="left" vertical="top" wrapText="1"/>
    </xf>
    <xf numFmtId="0" fontId="24" fillId="5" borderId="25" xfId="0" applyFont="1" applyFill="1" applyBorder="1" applyAlignment="1">
      <alignment horizontal="left" vertical="top" wrapText="1"/>
    </xf>
    <xf numFmtId="0" fontId="24" fillId="0" borderId="5" xfId="0" applyFont="1" applyBorder="1" applyAlignment="1">
      <alignment horizontal="left" vertical="top" wrapText="1"/>
    </xf>
    <xf numFmtId="0" fontId="24" fillId="0" borderId="25" xfId="0" applyFont="1" applyBorder="1" applyAlignment="1">
      <alignment horizontal="left" vertical="top" wrapText="1"/>
    </xf>
    <xf numFmtId="0" fontId="23" fillId="0" borderId="3" xfId="0" applyFont="1" applyBorder="1" applyAlignment="1">
      <alignment horizontal="left" vertical="top" wrapText="1"/>
    </xf>
    <xf numFmtId="0" fontId="23" fillId="0" borderId="21" xfId="0" applyFont="1" applyBorder="1" applyAlignment="1">
      <alignment horizontal="left" vertical="top" wrapText="1"/>
    </xf>
    <xf numFmtId="0" fontId="23" fillId="0" borderId="3" xfId="0" applyFont="1" applyBorder="1" applyAlignment="1">
      <alignment horizontal="left" vertical="top"/>
    </xf>
    <xf numFmtId="0" fontId="23" fillId="0" borderId="21" xfId="0" applyFont="1" applyBorder="1" applyAlignment="1">
      <alignment horizontal="left" vertical="top"/>
    </xf>
    <xf numFmtId="0" fontId="23" fillId="2" borderId="35" xfId="0" applyFont="1" applyFill="1" applyBorder="1" applyAlignment="1">
      <alignment horizontal="center" vertical="top" wrapText="1"/>
    </xf>
    <xf numFmtId="0" fontId="23" fillId="2" borderId="28" xfId="0" applyFont="1" applyFill="1" applyBorder="1" applyAlignment="1">
      <alignment horizontal="center" vertical="top" wrapText="1"/>
    </xf>
    <xf numFmtId="0" fontId="23" fillId="2" borderId="29" xfId="0" applyFont="1" applyFill="1" applyBorder="1" applyAlignment="1">
      <alignment horizontal="center" vertical="top" wrapText="1"/>
    </xf>
    <xf numFmtId="169" fontId="24" fillId="5" borderId="3" xfId="5" applyFont="1" applyFill="1" applyBorder="1" applyAlignment="1">
      <alignment horizontal="left" vertical="top" wrapText="1"/>
    </xf>
    <xf numFmtId="169" fontId="24" fillId="5" borderId="20" xfId="5" applyFont="1" applyFill="1" applyBorder="1" applyAlignment="1">
      <alignment horizontal="left" vertical="top" wrapText="1"/>
    </xf>
    <xf numFmtId="169" fontId="24" fillId="5" borderId="21" xfId="5" applyFont="1" applyFill="1" applyBorder="1" applyAlignment="1">
      <alignment horizontal="left" vertical="top" wrapText="1"/>
    </xf>
    <xf numFmtId="0" fontId="24" fillId="5" borderId="25" xfId="0" applyFont="1" applyFill="1" applyBorder="1" applyAlignment="1">
      <alignment horizontal="left" vertical="top"/>
    </xf>
    <xf numFmtId="0" fontId="25" fillId="4" borderId="10" xfId="1" applyFont="1" applyFill="1" applyBorder="1" applyAlignment="1">
      <alignment horizontal="left" vertical="top" wrapText="1"/>
    </xf>
    <xf numFmtId="0" fontId="25" fillId="4" borderId="26" xfId="1" applyFont="1" applyFill="1" applyBorder="1" applyAlignment="1">
      <alignment horizontal="left" vertical="top" wrapText="1"/>
    </xf>
    <xf numFmtId="0" fontId="24" fillId="0" borderId="3" xfId="0" applyFont="1" applyBorder="1" applyAlignment="1">
      <alignment horizontal="center" vertical="top" wrapText="1"/>
    </xf>
    <xf numFmtId="0" fontId="24" fillId="0" borderId="20" xfId="0" applyFont="1" applyBorder="1" applyAlignment="1">
      <alignment horizontal="center" vertical="top" wrapText="1"/>
    </xf>
    <xf numFmtId="0" fontId="24" fillId="0" borderId="21" xfId="0" applyFont="1" applyBorder="1" applyAlignment="1">
      <alignment horizontal="center" vertical="top" wrapText="1"/>
    </xf>
    <xf numFmtId="0" fontId="23" fillId="3" borderId="59" xfId="0" applyFont="1" applyFill="1" applyBorder="1" applyAlignment="1">
      <alignment horizontal="center" vertical="top" wrapText="1"/>
    </xf>
    <xf numFmtId="0" fontId="23" fillId="3" borderId="70" xfId="0" applyFont="1" applyFill="1" applyBorder="1" applyAlignment="1">
      <alignment horizontal="center" vertical="top" wrapText="1"/>
    </xf>
    <xf numFmtId="0" fontId="23" fillId="3" borderId="71" xfId="0" applyFont="1" applyFill="1" applyBorder="1" applyAlignment="1">
      <alignment horizontal="center" vertical="top" wrapText="1"/>
    </xf>
    <xf numFmtId="15" fontId="25" fillId="4" borderId="3" xfId="1" applyNumberFormat="1" applyFont="1" applyFill="1" applyBorder="1" applyAlignment="1">
      <alignment horizontal="center" vertical="top" wrapText="1"/>
    </xf>
    <xf numFmtId="15" fontId="25" fillId="4" borderId="21" xfId="1" applyNumberFormat="1" applyFont="1" applyFill="1" applyBorder="1" applyAlignment="1">
      <alignment horizontal="center" vertical="top" wrapText="1"/>
    </xf>
    <xf numFmtId="0" fontId="25" fillId="4" borderId="3" xfId="1" applyFont="1" applyFill="1" applyBorder="1" applyAlignment="1">
      <alignment horizontal="center" vertical="top" wrapText="1"/>
    </xf>
    <xf numFmtId="0" fontId="25" fillId="4" borderId="21" xfId="1" applyFont="1" applyFill="1" applyBorder="1" applyAlignment="1">
      <alignment horizontal="center" vertical="top" wrapText="1"/>
    </xf>
    <xf numFmtId="0" fontId="25" fillId="4" borderId="3" xfId="1" applyFont="1" applyFill="1" applyBorder="1" applyAlignment="1">
      <alignment horizontal="left" vertical="top" wrapText="1"/>
    </xf>
    <xf numFmtId="0" fontId="23" fillId="4" borderId="3" xfId="0" applyFont="1" applyFill="1" applyBorder="1" applyAlignment="1">
      <alignment horizontal="left" vertical="top" wrapText="1"/>
    </xf>
    <xf numFmtId="0" fontId="23" fillId="4" borderId="21" xfId="0" applyFont="1" applyFill="1" applyBorder="1" applyAlignment="1">
      <alignment horizontal="left" vertical="top" wrapText="1"/>
    </xf>
    <xf numFmtId="0" fontId="23" fillId="2" borderId="14" xfId="0" applyFont="1" applyFill="1" applyBorder="1" applyAlignment="1">
      <alignment horizontal="center"/>
    </xf>
    <xf numFmtId="0" fontId="23" fillId="2" borderId="12" xfId="0" applyFont="1" applyFill="1" applyBorder="1" applyAlignment="1">
      <alignment horizontal="center"/>
    </xf>
    <xf numFmtId="0" fontId="23" fillId="2" borderId="13" xfId="0" applyFont="1" applyFill="1" applyBorder="1" applyAlignment="1">
      <alignment horizontal="center"/>
    </xf>
    <xf numFmtId="0" fontId="24" fillId="0" borderId="3" xfId="0" applyFont="1" applyBorder="1" applyAlignment="1">
      <alignment horizontal="center"/>
    </xf>
    <xf numFmtId="0" fontId="24" fillId="0" borderId="21" xfId="0" applyFont="1" applyBorder="1" applyAlignment="1">
      <alignment horizontal="center"/>
    </xf>
    <xf numFmtId="0" fontId="24" fillId="0" borderId="10" xfId="0" applyFont="1" applyBorder="1" applyAlignment="1">
      <alignment horizontal="center" vertical="top"/>
    </xf>
    <xf numFmtId="0" fontId="24" fillId="0" borderId="26" xfId="0" applyFont="1" applyBorder="1" applyAlignment="1">
      <alignment horizontal="center" vertical="top"/>
    </xf>
    <xf numFmtId="0" fontId="24" fillId="0" borderId="22" xfId="0" applyFont="1" applyBorder="1" applyAlignment="1">
      <alignment horizontal="left" vertical="top" wrapText="1"/>
    </xf>
    <xf numFmtId="0" fontId="24" fillId="0" borderId="3" xfId="0" applyFont="1" applyBorder="1" applyAlignment="1">
      <alignment horizontal="center" vertical="top"/>
    </xf>
    <xf numFmtId="0" fontId="24" fillId="0" borderId="21" xfId="0" applyFont="1" applyBorder="1" applyAlignment="1">
      <alignment horizontal="center" vertical="top"/>
    </xf>
    <xf numFmtId="0" fontId="24" fillId="5" borderId="21" xfId="0" applyFont="1" applyFill="1" applyBorder="1" applyAlignment="1">
      <alignment vertical="top" wrapText="1"/>
    </xf>
    <xf numFmtId="0" fontId="23" fillId="5" borderId="3" xfId="0" applyFont="1" applyFill="1" applyBorder="1" applyAlignment="1">
      <alignment horizontal="center" vertical="top"/>
    </xf>
    <xf numFmtId="0" fontId="23" fillId="5" borderId="21" xfId="0" applyFont="1" applyFill="1" applyBorder="1" applyAlignment="1">
      <alignment horizontal="center" vertical="top"/>
    </xf>
    <xf numFmtId="0" fontId="25" fillId="5" borderId="3" xfId="0" applyFont="1" applyFill="1" applyBorder="1" applyAlignment="1">
      <alignment horizontal="center" vertical="top" wrapText="1"/>
    </xf>
    <xf numFmtId="0" fontId="25" fillId="5" borderId="20" xfId="0" applyFont="1" applyFill="1" applyBorder="1" applyAlignment="1">
      <alignment horizontal="center" vertical="top" wrapText="1"/>
    </xf>
    <xf numFmtId="0" fontId="25" fillId="5" borderId="21" xfId="0" applyFont="1" applyFill="1" applyBorder="1" applyAlignment="1">
      <alignment horizontal="center" vertical="top" wrapText="1"/>
    </xf>
    <xf numFmtId="0" fontId="23" fillId="5" borderId="20" xfId="0" applyFont="1" applyFill="1" applyBorder="1" applyAlignment="1">
      <alignment horizontal="center" vertical="top"/>
    </xf>
    <xf numFmtId="0" fontId="25" fillId="4" borderId="22" xfId="1" applyFont="1" applyFill="1" applyBorder="1" applyAlignment="1">
      <alignment horizontal="center" vertical="top" wrapText="1"/>
    </xf>
    <xf numFmtId="0" fontId="25" fillId="4" borderId="1" xfId="1" applyFont="1" applyFill="1" applyBorder="1" applyAlignment="1">
      <alignment horizontal="center" vertical="top" wrapText="1"/>
    </xf>
    <xf numFmtId="0" fontId="25" fillId="4" borderId="24" xfId="1" applyFont="1" applyFill="1" applyBorder="1" applyAlignment="1">
      <alignment horizontal="center" vertical="top" wrapText="1"/>
    </xf>
    <xf numFmtId="0" fontId="25" fillId="4" borderId="42" xfId="0" applyFont="1" applyFill="1" applyBorder="1" applyAlignment="1">
      <alignment horizontal="center" vertical="top" wrapText="1"/>
    </xf>
    <xf numFmtId="0" fontId="25" fillId="4" borderId="47" xfId="0" applyFont="1" applyFill="1" applyBorder="1" applyAlignment="1">
      <alignment horizontal="center" vertical="top" wrapText="1"/>
    </xf>
    <xf numFmtId="0" fontId="25" fillId="4" borderId="48" xfId="0" applyFont="1" applyFill="1" applyBorder="1" applyAlignment="1">
      <alignment horizontal="center" vertical="top" wrapText="1"/>
    </xf>
    <xf numFmtId="0" fontId="26" fillId="4" borderId="22" xfId="0" applyFont="1" applyFill="1" applyBorder="1" applyAlignment="1">
      <alignment horizontal="center" vertical="top" wrapText="1"/>
    </xf>
    <xf numFmtId="0" fontId="26" fillId="4" borderId="1" xfId="0" applyFont="1" applyFill="1" applyBorder="1" applyAlignment="1">
      <alignment horizontal="center" vertical="top" wrapText="1"/>
    </xf>
    <xf numFmtId="0" fontId="26" fillId="4" borderId="37" xfId="0" applyFont="1" applyFill="1" applyBorder="1" applyAlignment="1">
      <alignment horizontal="center" vertical="top" wrapText="1"/>
    </xf>
    <xf numFmtId="0" fontId="23" fillId="2" borderId="29" xfId="0" applyFont="1" applyFill="1" applyBorder="1" applyAlignment="1">
      <alignment horizontal="center"/>
    </xf>
    <xf numFmtId="0" fontId="25" fillId="4" borderId="2" xfId="1" applyFont="1" applyFill="1" applyBorder="1" applyAlignment="1">
      <alignment horizontal="center" vertical="center" wrapText="1"/>
    </xf>
    <xf numFmtId="0" fontId="25" fillId="4" borderId="5" xfId="0" applyFont="1" applyFill="1" applyBorder="1" applyAlignment="1">
      <alignment horizontal="left" vertical="top" wrapText="1"/>
    </xf>
    <xf numFmtId="0" fontId="25" fillId="4" borderId="11" xfId="0" applyFont="1" applyFill="1" applyBorder="1" applyAlignment="1">
      <alignment horizontal="left" vertical="top" wrapText="1"/>
    </xf>
    <xf numFmtId="0" fontId="25" fillId="4" borderId="47" xfId="0" applyFont="1" applyFill="1" applyBorder="1" applyAlignment="1">
      <alignment horizontal="left" vertical="top" wrapText="1"/>
    </xf>
    <xf numFmtId="0" fontId="25" fillId="4" borderId="46" xfId="0" applyFont="1" applyFill="1" applyBorder="1" applyAlignment="1">
      <alignment horizontal="left" vertical="top" wrapText="1"/>
    </xf>
    <xf numFmtId="0" fontId="23" fillId="0" borderId="3" xfId="0" applyFont="1" applyBorder="1" applyAlignment="1">
      <alignment horizontal="center" vertical="top"/>
    </xf>
    <xf numFmtId="0" fontId="23" fillId="0" borderId="21" xfId="0" applyFont="1" applyBorder="1" applyAlignment="1">
      <alignment horizontal="center" vertical="top"/>
    </xf>
    <xf numFmtId="0" fontId="23" fillId="0" borderId="3" xfId="0" applyFont="1" applyBorder="1" applyAlignment="1">
      <alignment horizontal="center" vertical="top" wrapText="1"/>
    </xf>
    <xf numFmtId="0" fontId="23" fillId="0" borderId="20" xfId="0" applyFont="1" applyBorder="1" applyAlignment="1">
      <alignment horizontal="center" vertical="top" wrapText="1"/>
    </xf>
    <xf numFmtId="0" fontId="23" fillId="0" borderId="21" xfId="0" applyFont="1" applyBorder="1" applyAlignment="1">
      <alignment horizontal="center" vertical="top" wrapText="1"/>
    </xf>
    <xf numFmtId="167" fontId="24" fillId="0" borderId="73" xfId="0" applyNumberFormat="1" applyFont="1" applyBorder="1" applyAlignment="1">
      <alignment horizontal="left" vertical="top"/>
    </xf>
    <xf numFmtId="167" fontId="24" fillId="0" borderId="74" xfId="0" applyNumberFormat="1" applyFont="1" applyBorder="1" applyAlignment="1">
      <alignment horizontal="left" vertical="top"/>
    </xf>
    <xf numFmtId="167" fontId="24" fillId="5" borderId="77" xfId="0" applyNumberFormat="1" applyFont="1" applyFill="1" applyBorder="1" applyAlignment="1">
      <alignment horizontal="left" vertical="top"/>
    </xf>
    <xf numFmtId="167" fontId="24" fillId="5" borderId="78" xfId="0" applyNumberFormat="1" applyFont="1" applyFill="1" applyBorder="1" applyAlignment="1">
      <alignment horizontal="left" vertical="top"/>
    </xf>
    <xf numFmtId="0" fontId="40" fillId="0" borderId="3" xfId="0" applyFont="1" applyBorder="1" applyAlignment="1">
      <alignment horizontal="left" vertical="top" wrapText="1"/>
    </xf>
    <xf numFmtId="0" fontId="40" fillId="0" borderId="21" xfId="0" applyFont="1" applyBorder="1" applyAlignment="1">
      <alignment horizontal="left" vertical="top" wrapText="1"/>
    </xf>
    <xf numFmtId="173" fontId="35" fillId="5" borderId="3" xfId="5" applyNumberFormat="1" applyFont="1" applyFill="1" applyBorder="1" applyAlignment="1">
      <alignment horizontal="center" vertical="top"/>
    </xf>
    <xf numFmtId="173" fontId="35" fillId="5" borderId="20" xfId="5" applyNumberFormat="1" applyFont="1" applyFill="1" applyBorder="1" applyAlignment="1">
      <alignment horizontal="center" vertical="top"/>
    </xf>
    <xf numFmtId="0" fontId="24" fillId="5" borderId="21" xfId="6" applyFont="1" applyFill="1" applyBorder="1" applyAlignment="1">
      <alignment horizontal="left" vertical="top" wrapText="1"/>
    </xf>
    <xf numFmtId="0" fontId="38" fillId="2" borderId="35" xfId="0" applyFont="1" applyFill="1" applyBorder="1" applyAlignment="1">
      <alignment horizontal="center"/>
    </xf>
    <xf numFmtId="0" fontId="38" fillId="2" borderId="28" xfId="0" applyFont="1" applyFill="1" applyBorder="1" applyAlignment="1">
      <alignment horizontal="center"/>
    </xf>
    <xf numFmtId="0" fontId="25" fillId="4" borderId="2" xfId="0" applyFont="1" applyFill="1" applyBorder="1" applyAlignment="1">
      <alignment horizontal="left" vertical="top" wrapText="1"/>
    </xf>
    <xf numFmtId="0" fontId="25" fillId="5" borderId="66" xfId="0" applyFont="1" applyFill="1" applyBorder="1" applyAlignment="1">
      <alignment horizontal="center" vertical="top" wrapText="1"/>
    </xf>
    <xf numFmtId="0" fontId="28" fillId="4" borderId="2" xfId="1" applyFont="1" applyFill="1" applyBorder="1" applyAlignment="1">
      <alignment horizontal="center" vertical="top" wrapText="1"/>
    </xf>
    <xf numFmtId="0" fontId="27" fillId="4" borderId="4" xfId="1" applyFont="1" applyFill="1" applyBorder="1" applyAlignment="1">
      <alignment horizontal="left" vertical="top" wrapText="1"/>
    </xf>
    <xf numFmtId="0" fontId="27" fillId="4" borderId="9" xfId="0" applyFont="1" applyFill="1" applyBorder="1" applyAlignment="1">
      <alignment horizontal="left" vertical="top" wrapText="1"/>
    </xf>
    <xf numFmtId="0" fontId="27" fillId="4" borderId="2" xfId="0" applyFont="1" applyFill="1" applyBorder="1" applyAlignment="1">
      <alignment horizontal="left" vertical="top" wrapText="1"/>
    </xf>
    <xf numFmtId="0" fontId="27" fillId="4" borderId="22" xfId="0" applyFont="1" applyFill="1" applyBorder="1" applyAlignment="1">
      <alignment horizontal="left" vertical="top" wrapText="1"/>
    </xf>
    <xf numFmtId="0" fontId="27" fillId="4" borderId="1" xfId="0" applyFont="1" applyFill="1" applyBorder="1" applyAlignment="1">
      <alignment horizontal="left" vertical="top" wrapText="1"/>
    </xf>
    <xf numFmtId="0" fontId="27" fillId="4" borderId="24" xfId="0" applyFont="1" applyFill="1" applyBorder="1" applyAlignment="1">
      <alignment horizontal="left" vertical="top" wrapText="1"/>
    </xf>
    <xf numFmtId="0" fontId="29" fillId="5" borderId="9" xfId="0" applyFont="1" applyFill="1" applyBorder="1" applyAlignment="1">
      <alignment horizontal="left" vertical="top" wrapText="1"/>
    </xf>
    <xf numFmtId="0" fontId="29" fillId="5" borderId="2" xfId="0" applyFont="1" applyFill="1" applyBorder="1" applyAlignment="1">
      <alignment horizontal="left" vertical="top" wrapText="1"/>
    </xf>
    <xf numFmtId="0" fontId="27" fillId="5" borderId="3" xfId="0" applyFont="1" applyFill="1" applyBorder="1" applyAlignment="1">
      <alignment horizontal="center" vertical="top" wrapText="1"/>
    </xf>
    <xf numFmtId="0" fontId="27" fillId="5" borderId="20" xfId="0" applyFont="1" applyFill="1" applyBorder="1" applyAlignment="1">
      <alignment horizontal="center" vertical="top" wrapText="1"/>
    </xf>
    <xf numFmtId="0" fontId="30" fillId="5" borderId="3" xfId="0" applyFont="1" applyFill="1" applyBorder="1" applyAlignment="1">
      <alignment vertical="top" wrapText="1"/>
    </xf>
    <xf numFmtId="0" fontId="30" fillId="5" borderId="20" xfId="0" applyFont="1" applyFill="1" applyBorder="1" applyAlignment="1">
      <alignment vertical="top" wrapText="1"/>
    </xf>
    <xf numFmtId="0" fontId="27" fillId="5" borderId="3" xfId="0" applyFont="1" applyFill="1" applyBorder="1" applyAlignment="1">
      <alignment horizontal="center" vertical="top"/>
    </xf>
    <xf numFmtId="0" fontId="27" fillId="5" borderId="20" xfId="0" applyFont="1" applyFill="1" applyBorder="1" applyAlignment="1">
      <alignment horizontal="center" vertical="top"/>
    </xf>
    <xf numFmtId="0" fontId="29" fillId="5" borderId="3" xfId="0" applyFont="1" applyFill="1" applyBorder="1" applyAlignment="1">
      <alignment horizontal="center" vertical="top" wrapText="1"/>
    </xf>
    <xf numFmtId="0" fontId="29" fillId="5" borderId="20" xfId="0" applyFont="1" applyFill="1" applyBorder="1" applyAlignment="1">
      <alignment horizontal="center" vertical="top" wrapText="1"/>
    </xf>
    <xf numFmtId="0" fontId="29" fillId="5" borderId="5" xfId="0" applyFont="1" applyFill="1" applyBorder="1" applyAlignment="1">
      <alignment horizontal="left" vertical="top"/>
    </xf>
    <xf numFmtId="0" fontId="29" fillId="5" borderId="27" xfId="0" applyFont="1" applyFill="1" applyBorder="1" applyAlignment="1">
      <alignment horizontal="left" vertical="top"/>
    </xf>
    <xf numFmtId="0" fontId="29" fillId="5" borderId="25" xfId="0" applyFont="1" applyFill="1" applyBorder="1" applyAlignment="1">
      <alignment horizontal="left" vertical="top"/>
    </xf>
    <xf numFmtId="0" fontId="29" fillId="5" borderId="3" xfId="0" applyFont="1" applyFill="1" applyBorder="1" applyAlignment="1">
      <alignment horizontal="left" vertical="top" wrapText="1"/>
    </xf>
    <xf numFmtId="0" fontId="29" fillId="5" borderId="20" xfId="0" applyFont="1" applyFill="1" applyBorder="1" applyAlignment="1">
      <alignment horizontal="left" vertical="top" wrapText="1"/>
    </xf>
    <xf numFmtId="0" fontId="29" fillId="5" borderId="21" xfId="0" applyFont="1" applyFill="1" applyBorder="1" applyAlignment="1">
      <alignment horizontal="left" vertical="top" wrapText="1"/>
    </xf>
    <xf numFmtId="0" fontId="27" fillId="5" borderId="3" xfId="0" applyFont="1" applyFill="1" applyBorder="1" applyAlignment="1">
      <alignment horizontal="left" vertical="top" wrapText="1"/>
    </xf>
    <xf numFmtId="0" fontId="27" fillId="5" borderId="20" xfId="0" applyFont="1" applyFill="1" applyBorder="1" applyAlignment="1">
      <alignment horizontal="left" vertical="top" wrapText="1"/>
    </xf>
    <xf numFmtId="0" fontId="27" fillId="5" borderId="21" xfId="0" applyFont="1" applyFill="1" applyBorder="1" applyAlignment="1">
      <alignment horizontal="left" vertical="top" wrapText="1"/>
    </xf>
    <xf numFmtId="0" fontId="30" fillId="5" borderId="3" xfId="0" applyFont="1" applyFill="1" applyBorder="1" applyAlignment="1">
      <alignment horizontal="left" vertical="top" wrapText="1"/>
    </xf>
    <xf numFmtId="0" fontId="30" fillId="5" borderId="20" xfId="0" applyFont="1" applyFill="1" applyBorder="1" applyAlignment="1">
      <alignment horizontal="left" vertical="top" wrapText="1"/>
    </xf>
    <xf numFmtId="0" fontId="30" fillId="5" borderId="21" xfId="0" applyFont="1" applyFill="1" applyBorder="1" applyAlignment="1">
      <alignment horizontal="left" vertical="top" wrapText="1"/>
    </xf>
    <xf numFmtId="0" fontId="27" fillId="5" borderId="3" xfId="0" applyFont="1" applyFill="1" applyBorder="1" applyAlignment="1">
      <alignment horizontal="left" vertical="top"/>
    </xf>
    <xf numFmtId="0" fontId="27" fillId="5" borderId="20" xfId="0" applyFont="1" applyFill="1" applyBorder="1" applyAlignment="1">
      <alignment horizontal="left" vertical="top"/>
    </xf>
    <xf numFmtId="0" fontId="27" fillId="5" borderId="21" xfId="0" applyFont="1" applyFill="1" applyBorder="1" applyAlignment="1">
      <alignment horizontal="left" vertical="top"/>
    </xf>
    <xf numFmtId="0" fontId="29" fillId="5" borderId="5" xfId="0" applyFont="1" applyFill="1" applyBorder="1" applyAlignment="1">
      <alignment horizontal="left" vertical="top" wrapText="1"/>
    </xf>
    <xf numFmtId="0" fontId="29" fillId="5" borderId="25" xfId="0" applyFont="1" applyFill="1" applyBorder="1" applyAlignment="1">
      <alignment horizontal="left" vertical="top" wrapText="1"/>
    </xf>
    <xf numFmtId="0" fontId="29" fillId="5" borderId="27" xfId="0" applyFont="1" applyFill="1" applyBorder="1" applyAlignment="1">
      <alignment horizontal="left" vertical="top" wrapText="1"/>
    </xf>
    <xf numFmtId="0" fontId="27" fillId="5" borderId="2" xfId="0" applyFont="1" applyFill="1" applyBorder="1" applyAlignment="1">
      <alignment horizontal="left" vertical="top" wrapText="1"/>
    </xf>
    <xf numFmtId="0" fontId="29" fillId="5" borderId="22" xfId="0" applyFont="1" applyFill="1" applyBorder="1" applyAlignment="1">
      <alignment horizontal="left" vertical="top" wrapText="1"/>
    </xf>
    <xf numFmtId="0" fontId="30" fillId="5" borderId="2" xfId="0" applyFont="1" applyFill="1" applyBorder="1" applyAlignment="1">
      <alignment horizontal="left" vertical="top" wrapText="1"/>
    </xf>
    <xf numFmtId="0" fontId="32" fillId="0" borderId="20" xfId="0" applyFont="1" applyBorder="1" applyAlignment="1">
      <alignment horizontal="left" vertical="top"/>
    </xf>
    <xf numFmtId="0" fontId="32" fillId="0" borderId="21" xfId="0" applyFont="1" applyBorder="1" applyAlignment="1">
      <alignment horizontal="left" vertical="top"/>
    </xf>
  </cellXfs>
  <cellStyles count="9">
    <cellStyle name="Comma" xfId="5" builtinId="3"/>
    <cellStyle name="Comma 2" xfId="4" xr:uid="{00000000-0005-0000-0000-000001000000}"/>
    <cellStyle name="Comma 3" xfId="3" xr:uid="{00000000-0005-0000-0000-000002000000}"/>
    <cellStyle name="Currency" xfId="8" builtinId="4"/>
    <cellStyle name="Hyperlink" xfId="6" builtinId="8"/>
    <cellStyle name="Normal" xfId="0" builtinId="0"/>
    <cellStyle name="Normal 2" xfId="1" xr:uid="{00000000-0005-0000-0000-000006000000}"/>
    <cellStyle name="Normal 3" xfId="2" xr:uid="{00000000-0005-0000-0000-000007000000}"/>
    <cellStyle name="Normal 4" xfId="7" xr:uid="{1844A727-48CB-45FC-9A9E-EDD25513DC0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microsoft.com/office/2022/11/relationships/FeaturePropertyBag" Target="featurePropertyBag/featurePropertyBag.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552449</xdr:colOff>
      <xdr:row>25</xdr:row>
      <xdr:rowOff>9526</xdr:rowOff>
    </xdr:from>
    <xdr:ext cx="9934576" cy="2676524"/>
    <xdr:sp macro="" textlink="">
      <xdr:nvSpPr>
        <xdr:cNvPr id="6" name="Rectangle 5">
          <a:extLst>
            <a:ext uri="{FF2B5EF4-FFF2-40B4-BE49-F238E27FC236}">
              <a16:creationId xmlns:a16="http://schemas.microsoft.com/office/drawing/2014/main" id="{00000000-0008-0000-0000-000006000000}"/>
            </a:ext>
          </a:extLst>
        </xdr:cNvPr>
        <xdr:cNvSpPr/>
      </xdr:nvSpPr>
      <xdr:spPr>
        <a:xfrm>
          <a:off x="552449" y="4772026"/>
          <a:ext cx="9934576" cy="2676524"/>
        </a:xfrm>
        <a:prstGeom prst="rect">
          <a:avLst/>
        </a:prstGeom>
        <a:noFill/>
      </xdr:spPr>
      <xdr:txBody>
        <a:bodyPr wrap="square" lIns="91440" tIns="45720" rIns="91440" bIns="45720">
          <a:noAutofit/>
        </a:bodyPr>
        <a:lstStyle/>
        <a:p>
          <a:pPr algn="ctr"/>
          <a:r>
            <a:rPr lang="en-US" sz="5400" b="1" cap="none" spc="0" baseline="0">
              <a:ln w="19050">
                <a:solidFill>
                  <a:schemeClr val="tx2">
                    <a:tint val="1000"/>
                  </a:schemeClr>
                </a:solidFill>
                <a:prstDash val="solid"/>
              </a:ln>
              <a:solidFill>
                <a:srgbClr val="00B050"/>
              </a:solidFill>
              <a:effectLst>
                <a:outerShdw blurRad="50000" dist="50800" dir="7500000" algn="tl">
                  <a:srgbClr val="000000">
                    <a:shade val="5000"/>
                    <a:alpha val="35000"/>
                  </a:srgbClr>
                </a:outerShdw>
              </a:effectLst>
            </a:rPr>
            <a:t>MSA SECTION 46 AUDITED  ANNUAL PERFORMANCE REPORT WITH OVERSIGHT  2023/2024 </a:t>
          </a:r>
          <a:endParaRPr lang="en-US" sz="5400" b="1" cap="none" spc="0">
            <a:ln w="19050">
              <a:solidFill>
                <a:schemeClr val="tx2">
                  <a:tint val="1000"/>
                </a:schemeClr>
              </a:solidFill>
              <a:prstDash val="solid"/>
            </a:ln>
            <a:solidFill>
              <a:srgbClr val="00B050"/>
            </a:solidFill>
            <a:effectLst>
              <a:outerShdw blurRad="50000" dist="50800" dir="7500000" algn="tl">
                <a:srgbClr val="000000">
                  <a:shade val="5000"/>
                  <a:alpha val="35000"/>
                </a:srgbClr>
              </a:outerShdw>
            </a:effectLst>
          </a:endParaRPr>
        </a:p>
      </xdr:txBody>
    </xdr:sp>
    <xdr:clientData/>
  </xdr:oneCellAnchor>
  <xdr:oneCellAnchor>
    <xdr:from>
      <xdr:col>0</xdr:col>
      <xdr:colOff>0</xdr:colOff>
      <xdr:row>1</xdr:row>
      <xdr:rowOff>0</xdr:rowOff>
    </xdr:from>
    <xdr:ext cx="11106150" cy="937629"/>
    <xdr:sp macro="" textlink="">
      <xdr:nvSpPr>
        <xdr:cNvPr id="7" name="Rectangle 6">
          <a:extLst>
            <a:ext uri="{FF2B5EF4-FFF2-40B4-BE49-F238E27FC236}">
              <a16:creationId xmlns:a16="http://schemas.microsoft.com/office/drawing/2014/main" id="{00000000-0008-0000-0000-000007000000}"/>
            </a:ext>
          </a:extLst>
        </xdr:cNvPr>
        <xdr:cNvSpPr/>
      </xdr:nvSpPr>
      <xdr:spPr>
        <a:xfrm>
          <a:off x="0" y="180975"/>
          <a:ext cx="11106150" cy="937629"/>
        </a:xfrm>
        <a:prstGeom prst="rect">
          <a:avLst/>
        </a:prstGeom>
        <a:noFill/>
      </xdr:spPr>
      <xdr:txBody>
        <a:bodyPr wrap="square" lIns="91440" tIns="45720" rIns="91440" bIns="45720">
          <a:spAutoFit/>
          <a:scene3d>
            <a:camera prst="orthographicFront"/>
            <a:lightRig rig="glow" dir="tl">
              <a:rot lat="0" lon="0" rev="5400000"/>
            </a:lightRig>
          </a:scene3d>
          <a:sp3d contourW="12700">
            <a:bevelT w="25400" h="25400"/>
            <a:contourClr>
              <a:schemeClr val="accent6">
                <a:shade val="73000"/>
              </a:schemeClr>
            </a:contourClr>
          </a:sp3d>
        </a:bodyPr>
        <a:lstStyle/>
        <a:p>
          <a:pPr algn="ctr"/>
          <a:r>
            <a:rPr lang="en-US" sz="5400" b="1" cap="none" spc="0">
              <a:ln w="11430"/>
              <a:solidFill>
                <a:srgbClr val="00B050"/>
              </a:solidFill>
              <a:effectLst>
                <a:outerShdw blurRad="80000" dist="40000" dir="5040000" algn="tl">
                  <a:srgbClr val="000000">
                    <a:alpha val="30000"/>
                  </a:srgbClr>
                </a:outerShdw>
              </a:effectLst>
            </a:rPr>
            <a:t>NTABANKULU</a:t>
          </a:r>
          <a:r>
            <a:rPr lang="en-US" sz="5400" b="1" cap="none" spc="0" baseline="0">
              <a:ln w="11430"/>
              <a:solidFill>
                <a:srgbClr val="00B050"/>
              </a:solidFill>
              <a:effectLst>
                <a:outerShdw blurRad="80000" dist="40000" dir="5040000" algn="tl">
                  <a:srgbClr val="000000">
                    <a:alpha val="30000"/>
                  </a:srgbClr>
                </a:outerShdw>
              </a:effectLst>
            </a:rPr>
            <a:t> LOCAL MUNICIPALITY </a:t>
          </a:r>
          <a:endParaRPr lang="en-US" sz="5400" b="1" cap="none" spc="0">
            <a:ln w="11430"/>
            <a:solidFill>
              <a:srgbClr val="00B050"/>
            </a:solidFill>
            <a:effectLst>
              <a:outerShdw blurRad="80000" dist="40000" dir="5040000" algn="tl">
                <a:srgbClr val="000000">
                  <a:alpha val="30000"/>
                </a:srgbClr>
              </a:outerShdw>
            </a:effectLst>
          </a:endParaRPr>
        </a:p>
      </xdr:txBody>
    </xdr:sp>
    <xdr:clientData/>
  </xdr:oneCellAnchor>
  <xdr:twoCellAnchor editAs="oneCell">
    <xdr:from>
      <xdr:col>8</xdr:col>
      <xdr:colOff>0</xdr:colOff>
      <xdr:row>13</xdr:row>
      <xdr:rowOff>104776</xdr:rowOff>
    </xdr:from>
    <xdr:to>
      <xdr:col>10</xdr:col>
      <xdr:colOff>238125</xdr:colOff>
      <xdr:row>21</xdr:row>
      <xdr:rowOff>104776</xdr:rowOff>
    </xdr:to>
    <xdr:pic>
      <xdr:nvPicPr>
        <xdr:cNvPr id="4" name="Picture 3" descr="logo2">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76800" y="2457451"/>
          <a:ext cx="1457325" cy="14478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7</xdr:col>
      <xdr:colOff>993322</xdr:colOff>
      <xdr:row>47</xdr:row>
      <xdr:rowOff>1571625</xdr:rowOff>
    </xdr:from>
    <xdr:ext cx="184731" cy="264560"/>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7794172" y="6612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993322</xdr:colOff>
      <xdr:row>47</xdr:row>
      <xdr:rowOff>1571625</xdr:rowOff>
    </xdr:from>
    <xdr:ext cx="184731" cy="264560"/>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7794172" y="6612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7</xdr:col>
      <xdr:colOff>980622</xdr:colOff>
      <xdr:row>26</xdr:row>
      <xdr:rowOff>499768</xdr:rowOff>
    </xdr:from>
    <xdr:ext cx="184731" cy="264560"/>
    <xdr:sp macro="" textlink="">
      <xdr:nvSpPr>
        <xdr:cNvPr id="2" name="TextBox 1">
          <a:extLst>
            <a:ext uri="{FF2B5EF4-FFF2-40B4-BE49-F238E27FC236}">
              <a16:creationId xmlns:a16="http://schemas.microsoft.com/office/drawing/2014/main" id="{90CF2016-5550-421F-BE7A-C0CCEC441B5A}"/>
            </a:ext>
          </a:extLst>
        </xdr:cNvPr>
        <xdr:cNvSpPr txBox="1"/>
      </xdr:nvSpPr>
      <xdr:spPr>
        <a:xfrm>
          <a:off x="8886372" y="741089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980622</xdr:colOff>
      <xdr:row>26</xdr:row>
      <xdr:rowOff>499768</xdr:rowOff>
    </xdr:from>
    <xdr:ext cx="184731" cy="264560"/>
    <xdr:sp macro="" textlink="">
      <xdr:nvSpPr>
        <xdr:cNvPr id="3" name="TextBox 2">
          <a:extLst>
            <a:ext uri="{FF2B5EF4-FFF2-40B4-BE49-F238E27FC236}">
              <a16:creationId xmlns:a16="http://schemas.microsoft.com/office/drawing/2014/main" id="{1FA607BA-0E4B-43C9-8C42-03DACE2AA4AD}"/>
            </a:ext>
          </a:extLst>
        </xdr:cNvPr>
        <xdr:cNvSpPr txBox="1"/>
      </xdr:nvSpPr>
      <xdr:spPr>
        <a:xfrm>
          <a:off x="8886372" y="741089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980622</xdr:colOff>
      <xdr:row>26</xdr:row>
      <xdr:rowOff>499768</xdr:rowOff>
    </xdr:from>
    <xdr:ext cx="184731" cy="264560"/>
    <xdr:sp macro="" textlink="">
      <xdr:nvSpPr>
        <xdr:cNvPr id="4" name="TextBox 3">
          <a:extLst>
            <a:ext uri="{FF2B5EF4-FFF2-40B4-BE49-F238E27FC236}">
              <a16:creationId xmlns:a16="http://schemas.microsoft.com/office/drawing/2014/main" id="{4D57A613-DDC7-4F3E-8D56-6477FF0C27B2}"/>
            </a:ext>
          </a:extLst>
        </xdr:cNvPr>
        <xdr:cNvSpPr txBox="1"/>
      </xdr:nvSpPr>
      <xdr:spPr>
        <a:xfrm>
          <a:off x="8886372" y="741089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980622</xdr:colOff>
      <xdr:row>26</xdr:row>
      <xdr:rowOff>499768</xdr:rowOff>
    </xdr:from>
    <xdr:ext cx="184731" cy="264560"/>
    <xdr:sp macro="" textlink="">
      <xdr:nvSpPr>
        <xdr:cNvPr id="5" name="TextBox 4">
          <a:extLst>
            <a:ext uri="{FF2B5EF4-FFF2-40B4-BE49-F238E27FC236}">
              <a16:creationId xmlns:a16="http://schemas.microsoft.com/office/drawing/2014/main" id="{708E9559-FD1E-41E8-B8F6-7132B4C422EF}"/>
            </a:ext>
          </a:extLst>
        </xdr:cNvPr>
        <xdr:cNvSpPr txBox="1"/>
      </xdr:nvSpPr>
      <xdr:spPr>
        <a:xfrm>
          <a:off x="8886372" y="741089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3</xdr:row>
      <xdr:rowOff>0</xdr:rowOff>
    </xdr:from>
    <xdr:ext cx="184731" cy="264560"/>
    <xdr:sp macro="" textlink="">
      <xdr:nvSpPr>
        <xdr:cNvPr id="2" name="TextBox 1">
          <a:extLst>
            <a:ext uri="{FF2B5EF4-FFF2-40B4-BE49-F238E27FC236}">
              <a16:creationId xmlns:a16="http://schemas.microsoft.com/office/drawing/2014/main" id="{DBE114C7-B262-4042-AB7F-5FAC9737B390}"/>
            </a:ext>
          </a:extLst>
        </xdr:cNvPr>
        <xdr:cNvSpPr txBox="1"/>
      </xdr:nvSpPr>
      <xdr:spPr>
        <a:xfrm>
          <a:off x="0" y="581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0</xdr:colOff>
      <xdr:row>3</xdr:row>
      <xdr:rowOff>0</xdr:rowOff>
    </xdr:from>
    <xdr:ext cx="184731" cy="264560"/>
    <xdr:sp macro="" textlink="">
      <xdr:nvSpPr>
        <xdr:cNvPr id="3" name="TextBox 2">
          <a:extLst>
            <a:ext uri="{FF2B5EF4-FFF2-40B4-BE49-F238E27FC236}">
              <a16:creationId xmlns:a16="http://schemas.microsoft.com/office/drawing/2014/main" id="{ACEE9256-3F2C-439B-A4F1-60DD4821FEB0}"/>
            </a:ext>
          </a:extLst>
        </xdr:cNvPr>
        <xdr:cNvSpPr txBox="1"/>
      </xdr:nvSpPr>
      <xdr:spPr>
        <a:xfrm>
          <a:off x="0" y="581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0</xdr:colOff>
      <xdr:row>39</xdr:row>
      <xdr:rowOff>0</xdr:rowOff>
    </xdr:from>
    <xdr:ext cx="184731" cy="264560"/>
    <xdr:sp macro="" textlink="">
      <xdr:nvSpPr>
        <xdr:cNvPr id="4" name="TextBox 3">
          <a:extLst>
            <a:ext uri="{FF2B5EF4-FFF2-40B4-BE49-F238E27FC236}">
              <a16:creationId xmlns:a16="http://schemas.microsoft.com/office/drawing/2014/main" id="{ED3DAFDB-EF99-4CBE-B309-3F79AF08B6EA}"/>
            </a:ext>
          </a:extLst>
        </xdr:cNvPr>
        <xdr:cNvSpPr txBox="1"/>
      </xdr:nvSpPr>
      <xdr:spPr>
        <a:xfrm>
          <a:off x="0" y="66017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0</xdr:colOff>
      <xdr:row>39</xdr:row>
      <xdr:rowOff>0</xdr:rowOff>
    </xdr:from>
    <xdr:ext cx="184731" cy="264560"/>
    <xdr:sp macro="" textlink="">
      <xdr:nvSpPr>
        <xdr:cNvPr id="5" name="TextBox 4">
          <a:extLst>
            <a:ext uri="{FF2B5EF4-FFF2-40B4-BE49-F238E27FC236}">
              <a16:creationId xmlns:a16="http://schemas.microsoft.com/office/drawing/2014/main" id="{7071FD97-A58A-4BD0-B355-1601FAC1DD6B}"/>
            </a:ext>
          </a:extLst>
        </xdr:cNvPr>
        <xdr:cNvSpPr txBox="1"/>
      </xdr:nvSpPr>
      <xdr:spPr>
        <a:xfrm>
          <a:off x="0" y="66017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7</xdr:col>
      <xdr:colOff>945697</xdr:colOff>
      <xdr:row>3</xdr:row>
      <xdr:rowOff>0</xdr:rowOff>
    </xdr:from>
    <xdr:ext cx="184731" cy="264560"/>
    <xdr:sp macro="" textlink="">
      <xdr:nvSpPr>
        <xdr:cNvPr id="2" name="TextBox 1">
          <a:extLst>
            <a:ext uri="{FF2B5EF4-FFF2-40B4-BE49-F238E27FC236}">
              <a16:creationId xmlns:a16="http://schemas.microsoft.com/office/drawing/2014/main" id="{DA021C48-7E9A-4C48-BEDF-9D7EA132CBDB}"/>
            </a:ext>
          </a:extLst>
        </xdr:cNvPr>
        <xdr:cNvSpPr txBox="1"/>
      </xdr:nvSpPr>
      <xdr:spPr>
        <a:xfrm>
          <a:off x="1220424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3</xdr:row>
      <xdr:rowOff>0</xdr:rowOff>
    </xdr:from>
    <xdr:ext cx="184731" cy="264560"/>
    <xdr:sp macro="" textlink="">
      <xdr:nvSpPr>
        <xdr:cNvPr id="3" name="TextBox 2">
          <a:extLst>
            <a:ext uri="{FF2B5EF4-FFF2-40B4-BE49-F238E27FC236}">
              <a16:creationId xmlns:a16="http://schemas.microsoft.com/office/drawing/2014/main" id="{DF04AC4F-B09B-44A2-8AD9-29E30CD2F35B}"/>
            </a:ext>
          </a:extLst>
        </xdr:cNvPr>
        <xdr:cNvSpPr txBox="1"/>
      </xdr:nvSpPr>
      <xdr:spPr>
        <a:xfrm>
          <a:off x="1220424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3</xdr:row>
      <xdr:rowOff>0</xdr:rowOff>
    </xdr:from>
    <xdr:ext cx="184731" cy="264560"/>
    <xdr:sp macro="" textlink="">
      <xdr:nvSpPr>
        <xdr:cNvPr id="4" name="TextBox 3">
          <a:extLst>
            <a:ext uri="{FF2B5EF4-FFF2-40B4-BE49-F238E27FC236}">
              <a16:creationId xmlns:a16="http://schemas.microsoft.com/office/drawing/2014/main" id="{37D72536-B6E5-4AEC-8492-7FA8082DE00E}"/>
            </a:ext>
          </a:extLst>
        </xdr:cNvPr>
        <xdr:cNvSpPr txBox="1"/>
      </xdr:nvSpPr>
      <xdr:spPr>
        <a:xfrm>
          <a:off x="1220424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3</xdr:row>
      <xdr:rowOff>0</xdr:rowOff>
    </xdr:from>
    <xdr:ext cx="184731" cy="264560"/>
    <xdr:sp macro="" textlink="">
      <xdr:nvSpPr>
        <xdr:cNvPr id="5" name="TextBox 4">
          <a:extLst>
            <a:ext uri="{FF2B5EF4-FFF2-40B4-BE49-F238E27FC236}">
              <a16:creationId xmlns:a16="http://schemas.microsoft.com/office/drawing/2014/main" id="{6C00FDE3-BAB9-4637-B4FE-98243C5D877A}"/>
            </a:ext>
          </a:extLst>
        </xdr:cNvPr>
        <xdr:cNvSpPr txBox="1"/>
      </xdr:nvSpPr>
      <xdr:spPr>
        <a:xfrm>
          <a:off x="1220424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3</xdr:row>
      <xdr:rowOff>0</xdr:rowOff>
    </xdr:from>
    <xdr:ext cx="184731" cy="264560"/>
    <xdr:sp macro="" textlink="">
      <xdr:nvSpPr>
        <xdr:cNvPr id="6" name="TextBox 5">
          <a:extLst>
            <a:ext uri="{FF2B5EF4-FFF2-40B4-BE49-F238E27FC236}">
              <a16:creationId xmlns:a16="http://schemas.microsoft.com/office/drawing/2014/main" id="{29D19C80-71F1-4317-AB58-D0C332EEF6C7}"/>
            </a:ext>
          </a:extLst>
        </xdr:cNvPr>
        <xdr:cNvSpPr txBox="1"/>
      </xdr:nvSpPr>
      <xdr:spPr>
        <a:xfrm>
          <a:off x="1220424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3</xdr:row>
      <xdr:rowOff>0</xdr:rowOff>
    </xdr:from>
    <xdr:ext cx="184731" cy="264560"/>
    <xdr:sp macro="" textlink="">
      <xdr:nvSpPr>
        <xdr:cNvPr id="7" name="TextBox 6">
          <a:extLst>
            <a:ext uri="{FF2B5EF4-FFF2-40B4-BE49-F238E27FC236}">
              <a16:creationId xmlns:a16="http://schemas.microsoft.com/office/drawing/2014/main" id="{19906762-B0F4-407D-B70C-043593BDD0A6}"/>
            </a:ext>
          </a:extLst>
        </xdr:cNvPr>
        <xdr:cNvSpPr txBox="1"/>
      </xdr:nvSpPr>
      <xdr:spPr>
        <a:xfrm>
          <a:off x="1220424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0</xdr:row>
      <xdr:rowOff>0</xdr:rowOff>
    </xdr:from>
    <xdr:ext cx="184731" cy="264560"/>
    <xdr:sp macro="" textlink="">
      <xdr:nvSpPr>
        <xdr:cNvPr id="8" name="TextBox 7">
          <a:extLst>
            <a:ext uri="{FF2B5EF4-FFF2-40B4-BE49-F238E27FC236}">
              <a16:creationId xmlns:a16="http://schemas.microsoft.com/office/drawing/2014/main" id="{30771D13-C305-4C1A-99C7-F1B95096674F}"/>
            </a:ext>
          </a:extLst>
        </xdr:cNvPr>
        <xdr:cNvSpPr txBox="1"/>
      </xdr:nvSpPr>
      <xdr:spPr>
        <a:xfrm>
          <a:off x="1029289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0</xdr:row>
      <xdr:rowOff>0</xdr:rowOff>
    </xdr:from>
    <xdr:ext cx="184731" cy="264560"/>
    <xdr:sp macro="" textlink="">
      <xdr:nvSpPr>
        <xdr:cNvPr id="9" name="TextBox 8">
          <a:extLst>
            <a:ext uri="{FF2B5EF4-FFF2-40B4-BE49-F238E27FC236}">
              <a16:creationId xmlns:a16="http://schemas.microsoft.com/office/drawing/2014/main" id="{3B4C982B-387B-4CE2-BC26-0BC9ED6FC0C2}"/>
            </a:ext>
          </a:extLst>
        </xdr:cNvPr>
        <xdr:cNvSpPr txBox="1"/>
      </xdr:nvSpPr>
      <xdr:spPr>
        <a:xfrm>
          <a:off x="1029289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0</xdr:row>
      <xdr:rowOff>0</xdr:rowOff>
    </xdr:from>
    <xdr:ext cx="184731" cy="264560"/>
    <xdr:sp macro="" textlink="">
      <xdr:nvSpPr>
        <xdr:cNvPr id="10" name="TextBox 9">
          <a:extLst>
            <a:ext uri="{FF2B5EF4-FFF2-40B4-BE49-F238E27FC236}">
              <a16:creationId xmlns:a16="http://schemas.microsoft.com/office/drawing/2014/main" id="{31B5EEF8-8007-477C-B1D5-9251D7482F4D}"/>
            </a:ext>
          </a:extLst>
        </xdr:cNvPr>
        <xdr:cNvSpPr txBox="1"/>
      </xdr:nvSpPr>
      <xdr:spPr>
        <a:xfrm>
          <a:off x="1029289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0</xdr:row>
      <xdr:rowOff>0</xdr:rowOff>
    </xdr:from>
    <xdr:ext cx="184731" cy="264560"/>
    <xdr:sp macro="" textlink="">
      <xdr:nvSpPr>
        <xdr:cNvPr id="11" name="TextBox 10">
          <a:extLst>
            <a:ext uri="{FF2B5EF4-FFF2-40B4-BE49-F238E27FC236}">
              <a16:creationId xmlns:a16="http://schemas.microsoft.com/office/drawing/2014/main" id="{6ADF683E-89AE-42A0-8B5F-179B7002EC03}"/>
            </a:ext>
          </a:extLst>
        </xdr:cNvPr>
        <xdr:cNvSpPr txBox="1"/>
      </xdr:nvSpPr>
      <xdr:spPr>
        <a:xfrm>
          <a:off x="1029289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0</xdr:row>
      <xdr:rowOff>0</xdr:rowOff>
    </xdr:from>
    <xdr:ext cx="184731" cy="264560"/>
    <xdr:sp macro="" textlink="">
      <xdr:nvSpPr>
        <xdr:cNvPr id="12" name="TextBox 11">
          <a:extLst>
            <a:ext uri="{FF2B5EF4-FFF2-40B4-BE49-F238E27FC236}">
              <a16:creationId xmlns:a16="http://schemas.microsoft.com/office/drawing/2014/main" id="{3B6B379A-6F71-4AE3-86F0-1F7F6DB1BA06}"/>
            </a:ext>
          </a:extLst>
        </xdr:cNvPr>
        <xdr:cNvSpPr txBox="1"/>
      </xdr:nvSpPr>
      <xdr:spPr>
        <a:xfrm>
          <a:off x="1029289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0</xdr:row>
      <xdr:rowOff>0</xdr:rowOff>
    </xdr:from>
    <xdr:ext cx="184731" cy="264560"/>
    <xdr:sp macro="" textlink="">
      <xdr:nvSpPr>
        <xdr:cNvPr id="13" name="TextBox 12">
          <a:extLst>
            <a:ext uri="{FF2B5EF4-FFF2-40B4-BE49-F238E27FC236}">
              <a16:creationId xmlns:a16="http://schemas.microsoft.com/office/drawing/2014/main" id="{DD238442-9D2F-42FB-B5D4-96DB663146F1}"/>
            </a:ext>
          </a:extLst>
        </xdr:cNvPr>
        <xdr:cNvSpPr txBox="1"/>
      </xdr:nvSpPr>
      <xdr:spPr>
        <a:xfrm>
          <a:off x="1029289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7</xdr:col>
      <xdr:colOff>980622</xdr:colOff>
      <xdr:row>24</xdr:row>
      <xdr:rowOff>499768</xdr:rowOff>
    </xdr:from>
    <xdr:ext cx="184731" cy="264560"/>
    <xdr:sp macro="" textlink="">
      <xdr:nvSpPr>
        <xdr:cNvPr id="2" name="TextBox 1">
          <a:extLst>
            <a:ext uri="{FF2B5EF4-FFF2-40B4-BE49-F238E27FC236}">
              <a16:creationId xmlns:a16="http://schemas.microsoft.com/office/drawing/2014/main" id="{02E0C343-6ABB-401F-9FB2-2D526741B66E}"/>
            </a:ext>
          </a:extLst>
        </xdr:cNvPr>
        <xdr:cNvSpPr txBox="1"/>
      </xdr:nvSpPr>
      <xdr:spPr>
        <a:xfrm>
          <a:off x="11769272" y="254806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980622</xdr:colOff>
      <xdr:row>24</xdr:row>
      <xdr:rowOff>499768</xdr:rowOff>
    </xdr:from>
    <xdr:ext cx="184731" cy="264560"/>
    <xdr:sp macro="" textlink="">
      <xdr:nvSpPr>
        <xdr:cNvPr id="3" name="TextBox 2">
          <a:extLst>
            <a:ext uri="{FF2B5EF4-FFF2-40B4-BE49-F238E27FC236}">
              <a16:creationId xmlns:a16="http://schemas.microsoft.com/office/drawing/2014/main" id="{DC364F21-607A-4736-BDD0-9641296F4DD5}"/>
            </a:ext>
          </a:extLst>
        </xdr:cNvPr>
        <xdr:cNvSpPr txBox="1"/>
      </xdr:nvSpPr>
      <xdr:spPr>
        <a:xfrm>
          <a:off x="11769272" y="254806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980622</xdr:colOff>
      <xdr:row>24</xdr:row>
      <xdr:rowOff>499768</xdr:rowOff>
    </xdr:from>
    <xdr:ext cx="184731" cy="264560"/>
    <xdr:sp macro="" textlink="">
      <xdr:nvSpPr>
        <xdr:cNvPr id="4" name="TextBox 3">
          <a:extLst>
            <a:ext uri="{FF2B5EF4-FFF2-40B4-BE49-F238E27FC236}">
              <a16:creationId xmlns:a16="http://schemas.microsoft.com/office/drawing/2014/main" id="{5993F5D4-95D6-4DA1-A8F2-3B73F9FF8864}"/>
            </a:ext>
          </a:extLst>
        </xdr:cNvPr>
        <xdr:cNvSpPr txBox="1"/>
      </xdr:nvSpPr>
      <xdr:spPr>
        <a:xfrm>
          <a:off x="11769272" y="254806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980622</xdr:colOff>
      <xdr:row>24</xdr:row>
      <xdr:rowOff>499768</xdr:rowOff>
    </xdr:from>
    <xdr:ext cx="184731" cy="264560"/>
    <xdr:sp macro="" textlink="">
      <xdr:nvSpPr>
        <xdr:cNvPr id="5" name="TextBox 4">
          <a:extLst>
            <a:ext uri="{FF2B5EF4-FFF2-40B4-BE49-F238E27FC236}">
              <a16:creationId xmlns:a16="http://schemas.microsoft.com/office/drawing/2014/main" id="{A5B43FE0-4C51-4339-9420-8BF0A4A8E5BB}"/>
            </a:ext>
          </a:extLst>
        </xdr:cNvPr>
        <xdr:cNvSpPr txBox="1"/>
      </xdr:nvSpPr>
      <xdr:spPr>
        <a:xfrm>
          <a:off x="11769272" y="254806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3</xdr:row>
      <xdr:rowOff>0</xdr:rowOff>
    </xdr:from>
    <xdr:ext cx="184731" cy="264560"/>
    <xdr:sp macro="" textlink="">
      <xdr:nvSpPr>
        <xdr:cNvPr id="2" name="TextBox 1">
          <a:extLst>
            <a:ext uri="{FF2B5EF4-FFF2-40B4-BE49-F238E27FC236}">
              <a16:creationId xmlns:a16="http://schemas.microsoft.com/office/drawing/2014/main" id="{262E7015-98F8-4F45-83B1-8CAE414EAAC6}"/>
            </a:ext>
          </a:extLst>
        </xdr:cNvPr>
        <xdr:cNvSpPr txBox="1"/>
      </xdr:nvSpPr>
      <xdr:spPr>
        <a:xfrm>
          <a:off x="0" y="5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0</xdr:colOff>
      <xdr:row>3</xdr:row>
      <xdr:rowOff>0</xdr:rowOff>
    </xdr:from>
    <xdr:ext cx="184731" cy="264560"/>
    <xdr:sp macro="" textlink="">
      <xdr:nvSpPr>
        <xdr:cNvPr id="3" name="TextBox 2">
          <a:extLst>
            <a:ext uri="{FF2B5EF4-FFF2-40B4-BE49-F238E27FC236}">
              <a16:creationId xmlns:a16="http://schemas.microsoft.com/office/drawing/2014/main" id="{DB5B79FA-AB4A-417B-BB63-1068A48F72A8}"/>
            </a:ext>
          </a:extLst>
        </xdr:cNvPr>
        <xdr:cNvSpPr txBox="1"/>
      </xdr:nvSpPr>
      <xdr:spPr>
        <a:xfrm>
          <a:off x="0" y="5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0</xdr:colOff>
      <xdr:row>39</xdr:row>
      <xdr:rowOff>0</xdr:rowOff>
    </xdr:from>
    <xdr:ext cx="184731" cy="264560"/>
    <xdr:sp macro="" textlink="">
      <xdr:nvSpPr>
        <xdr:cNvPr id="4" name="TextBox 3">
          <a:extLst>
            <a:ext uri="{FF2B5EF4-FFF2-40B4-BE49-F238E27FC236}">
              <a16:creationId xmlns:a16="http://schemas.microsoft.com/office/drawing/2014/main" id="{41412212-37D9-4781-A9E1-3AB0C4835F0D}"/>
            </a:ext>
          </a:extLst>
        </xdr:cNvPr>
        <xdr:cNvSpPr txBox="1"/>
      </xdr:nvSpPr>
      <xdr:spPr>
        <a:xfrm>
          <a:off x="0" y="80765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0</xdr:col>
      <xdr:colOff>0</xdr:colOff>
      <xdr:row>39</xdr:row>
      <xdr:rowOff>0</xdr:rowOff>
    </xdr:from>
    <xdr:ext cx="184731" cy="264560"/>
    <xdr:sp macro="" textlink="">
      <xdr:nvSpPr>
        <xdr:cNvPr id="5" name="TextBox 4">
          <a:extLst>
            <a:ext uri="{FF2B5EF4-FFF2-40B4-BE49-F238E27FC236}">
              <a16:creationId xmlns:a16="http://schemas.microsoft.com/office/drawing/2014/main" id="{C54549FB-3E1C-4E35-8472-22310C17E5C7}"/>
            </a:ext>
          </a:extLst>
        </xdr:cNvPr>
        <xdr:cNvSpPr txBox="1"/>
      </xdr:nvSpPr>
      <xdr:spPr>
        <a:xfrm>
          <a:off x="0" y="80765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7</xdr:col>
      <xdr:colOff>945697</xdr:colOff>
      <xdr:row>0</xdr:row>
      <xdr:rowOff>0</xdr:rowOff>
    </xdr:from>
    <xdr:ext cx="184731" cy="264560"/>
    <xdr:sp macro="" textlink="">
      <xdr:nvSpPr>
        <xdr:cNvPr id="32" name="TextBox 31">
          <a:extLst>
            <a:ext uri="{FF2B5EF4-FFF2-40B4-BE49-F238E27FC236}">
              <a16:creationId xmlns:a16="http://schemas.microsoft.com/office/drawing/2014/main" id="{D3A3A658-4EFD-4A67-889F-56C6F5867319}"/>
            </a:ext>
          </a:extLst>
        </xdr:cNvPr>
        <xdr:cNvSpPr txBox="1"/>
      </xdr:nvSpPr>
      <xdr:spPr>
        <a:xfrm>
          <a:off x="1174069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0</xdr:row>
      <xdr:rowOff>0</xdr:rowOff>
    </xdr:from>
    <xdr:ext cx="184731" cy="264560"/>
    <xdr:sp macro="" textlink="">
      <xdr:nvSpPr>
        <xdr:cNvPr id="33" name="TextBox 32">
          <a:extLst>
            <a:ext uri="{FF2B5EF4-FFF2-40B4-BE49-F238E27FC236}">
              <a16:creationId xmlns:a16="http://schemas.microsoft.com/office/drawing/2014/main" id="{F24AB72D-671B-4503-8A6A-1C5B62857BEF}"/>
            </a:ext>
          </a:extLst>
        </xdr:cNvPr>
        <xdr:cNvSpPr txBox="1"/>
      </xdr:nvSpPr>
      <xdr:spPr>
        <a:xfrm>
          <a:off x="1174069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0</xdr:row>
      <xdr:rowOff>0</xdr:rowOff>
    </xdr:from>
    <xdr:ext cx="184731" cy="264560"/>
    <xdr:sp macro="" textlink="">
      <xdr:nvSpPr>
        <xdr:cNvPr id="34" name="TextBox 33">
          <a:extLst>
            <a:ext uri="{FF2B5EF4-FFF2-40B4-BE49-F238E27FC236}">
              <a16:creationId xmlns:a16="http://schemas.microsoft.com/office/drawing/2014/main" id="{79FC5CAE-12F7-48A5-8F90-65FBF3991D54}"/>
            </a:ext>
          </a:extLst>
        </xdr:cNvPr>
        <xdr:cNvSpPr txBox="1"/>
      </xdr:nvSpPr>
      <xdr:spPr>
        <a:xfrm>
          <a:off x="1174069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0</xdr:row>
      <xdr:rowOff>0</xdr:rowOff>
    </xdr:from>
    <xdr:ext cx="184731" cy="264560"/>
    <xdr:sp macro="" textlink="">
      <xdr:nvSpPr>
        <xdr:cNvPr id="35" name="TextBox 34">
          <a:extLst>
            <a:ext uri="{FF2B5EF4-FFF2-40B4-BE49-F238E27FC236}">
              <a16:creationId xmlns:a16="http://schemas.microsoft.com/office/drawing/2014/main" id="{EAAD66A2-50B5-49C9-B4DD-A13C44DF67CF}"/>
            </a:ext>
          </a:extLst>
        </xdr:cNvPr>
        <xdr:cNvSpPr txBox="1"/>
      </xdr:nvSpPr>
      <xdr:spPr>
        <a:xfrm>
          <a:off x="1174069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0</xdr:row>
      <xdr:rowOff>0</xdr:rowOff>
    </xdr:from>
    <xdr:ext cx="184731" cy="264560"/>
    <xdr:sp macro="" textlink="">
      <xdr:nvSpPr>
        <xdr:cNvPr id="36" name="TextBox 35">
          <a:extLst>
            <a:ext uri="{FF2B5EF4-FFF2-40B4-BE49-F238E27FC236}">
              <a16:creationId xmlns:a16="http://schemas.microsoft.com/office/drawing/2014/main" id="{915C4DCB-EB79-4E70-85B0-EA07696A16D2}"/>
            </a:ext>
          </a:extLst>
        </xdr:cNvPr>
        <xdr:cNvSpPr txBox="1"/>
      </xdr:nvSpPr>
      <xdr:spPr>
        <a:xfrm>
          <a:off x="1174069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0</xdr:row>
      <xdr:rowOff>0</xdr:rowOff>
    </xdr:from>
    <xdr:ext cx="184731" cy="264560"/>
    <xdr:sp macro="" textlink="">
      <xdr:nvSpPr>
        <xdr:cNvPr id="37" name="TextBox 36">
          <a:extLst>
            <a:ext uri="{FF2B5EF4-FFF2-40B4-BE49-F238E27FC236}">
              <a16:creationId xmlns:a16="http://schemas.microsoft.com/office/drawing/2014/main" id="{1954A52F-255A-427B-8C53-5BD7EFBA7D4F}"/>
            </a:ext>
          </a:extLst>
        </xdr:cNvPr>
        <xdr:cNvSpPr txBox="1"/>
      </xdr:nvSpPr>
      <xdr:spPr>
        <a:xfrm>
          <a:off x="1174069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44</xdr:row>
      <xdr:rowOff>0</xdr:rowOff>
    </xdr:from>
    <xdr:ext cx="184731" cy="264560"/>
    <xdr:sp macro="" textlink="">
      <xdr:nvSpPr>
        <xdr:cNvPr id="38" name="TextBox 37">
          <a:extLst>
            <a:ext uri="{FF2B5EF4-FFF2-40B4-BE49-F238E27FC236}">
              <a16:creationId xmlns:a16="http://schemas.microsoft.com/office/drawing/2014/main" id="{C6557790-19AF-4914-AEE1-843CF7820175}"/>
            </a:ext>
          </a:extLst>
        </xdr:cNvPr>
        <xdr:cNvSpPr txBox="1"/>
      </xdr:nvSpPr>
      <xdr:spPr>
        <a:xfrm>
          <a:off x="11740697" y="15755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44</xdr:row>
      <xdr:rowOff>0</xdr:rowOff>
    </xdr:from>
    <xdr:ext cx="184731" cy="264560"/>
    <xdr:sp macro="" textlink="">
      <xdr:nvSpPr>
        <xdr:cNvPr id="39" name="TextBox 38">
          <a:extLst>
            <a:ext uri="{FF2B5EF4-FFF2-40B4-BE49-F238E27FC236}">
              <a16:creationId xmlns:a16="http://schemas.microsoft.com/office/drawing/2014/main" id="{01E99DD0-7A96-44F3-8986-2C663122E8B2}"/>
            </a:ext>
          </a:extLst>
        </xdr:cNvPr>
        <xdr:cNvSpPr txBox="1"/>
      </xdr:nvSpPr>
      <xdr:spPr>
        <a:xfrm>
          <a:off x="11740697" y="15755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44</xdr:row>
      <xdr:rowOff>0</xdr:rowOff>
    </xdr:from>
    <xdr:ext cx="184731" cy="264560"/>
    <xdr:sp macro="" textlink="">
      <xdr:nvSpPr>
        <xdr:cNvPr id="40" name="TextBox 39">
          <a:extLst>
            <a:ext uri="{FF2B5EF4-FFF2-40B4-BE49-F238E27FC236}">
              <a16:creationId xmlns:a16="http://schemas.microsoft.com/office/drawing/2014/main" id="{70CEFF4F-801E-48C5-913A-F69BF9DD0193}"/>
            </a:ext>
          </a:extLst>
        </xdr:cNvPr>
        <xdr:cNvSpPr txBox="1"/>
      </xdr:nvSpPr>
      <xdr:spPr>
        <a:xfrm>
          <a:off x="11740697" y="15755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44</xdr:row>
      <xdr:rowOff>0</xdr:rowOff>
    </xdr:from>
    <xdr:ext cx="184731" cy="264560"/>
    <xdr:sp macro="" textlink="">
      <xdr:nvSpPr>
        <xdr:cNvPr id="41" name="TextBox 40">
          <a:extLst>
            <a:ext uri="{FF2B5EF4-FFF2-40B4-BE49-F238E27FC236}">
              <a16:creationId xmlns:a16="http://schemas.microsoft.com/office/drawing/2014/main" id="{0342480B-859F-4A43-A2F3-53D058F12232}"/>
            </a:ext>
          </a:extLst>
        </xdr:cNvPr>
        <xdr:cNvSpPr txBox="1"/>
      </xdr:nvSpPr>
      <xdr:spPr>
        <a:xfrm>
          <a:off x="11740697" y="15755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44</xdr:row>
      <xdr:rowOff>0</xdr:rowOff>
    </xdr:from>
    <xdr:ext cx="184731" cy="264560"/>
    <xdr:sp macro="" textlink="">
      <xdr:nvSpPr>
        <xdr:cNvPr id="42" name="TextBox 41">
          <a:extLst>
            <a:ext uri="{FF2B5EF4-FFF2-40B4-BE49-F238E27FC236}">
              <a16:creationId xmlns:a16="http://schemas.microsoft.com/office/drawing/2014/main" id="{24903BC8-F364-4E24-ACF2-35FF44452C42}"/>
            </a:ext>
          </a:extLst>
        </xdr:cNvPr>
        <xdr:cNvSpPr txBox="1"/>
      </xdr:nvSpPr>
      <xdr:spPr>
        <a:xfrm>
          <a:off x="11740697" y="15755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44</xdr:row>
      <xdr:rowOff>0</xdr:rowOff>
    </xdr:from>
    <xdr:ext cx="184731" cy="264560"/>
    <xdr:sp macro="" textlink="">
      <xdr:nvSpPr>
        <xdr:cNvPr id="43" name="TextBox 42">
          <a:extLst>
            <a:ext uri="{FF2B5EF4-FFF2-40B4-BE49-F238E27FC236}">
              <a16:creationId xmlns:a16="http://schemas.microsoft.com/office/drawing/2014/main" id="{88B1F540-112F-4149-8432-3160A8C48255}"/>
            </a:ext>
          </a:extLst>
        </xdr:cNvPr>
        <xdr:cNvSpPr txBox="1"/>
      </xdr:nvSpPr>
      <xdr:spPr>
        <a:xfrm>
          <a:off x="11740697" y="15755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990147</xdr:colOff>
      <xdr:row>7</xdr:row>
      <xdr:rowOff>0</xdr:rowOff>
    </xdr:from>
    <xdr:ext cx="184731" cy="264560"/>
    <xdr:sp macro="" textlink="">
      <xdr:nvSpPr>
        <xdr:cNvPr id="44" name="TextBox 43">
          <a:extLst>
            <a:ext uri="{FF2B5EF4-FFF2-40B4-BE49-F238E27FC236}">
              <a16:creationId xmlns:a16="http://schemas.microsoft.com/office/drawing/2014/main" id="{35910B91-051C-4575-88E7-AE9762BC6332}"/>
            </a:ext>
          </a:extLst>
        </xdr:cNvPr>
        <xdr:cNvSpPr txBox="1"/>
      </xdr:nvSpPr>
      <xdr:spPr>
        <a:xfrm>
          <a:off x="11785147"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990147</xdr:colOff>
      <xdr:row>7</xdr:row>
      <xdr:rowOff>0</xdr:rowOff>
    </xdr:from>
    <xdr:ext cx="184731" cy="264560"/>
    <xdr:sp macro="" textlink="">
      <xdr:nvSpPr>
        <xdr:cNvPr id="45" name="TextBox 44">
          <a:extLst>
            <a:ext uri="{FF2B5EF4-FFF2-40B4-BE49-F238E27FC236}">
              <a16:creationId xmlns:a16="http://schemas.microsoft.com/office/drawing/2014/main" id="{682A1224-2A27-47B7-BB15-4D8E4DAB4A0B}"/>
            </a:ext>
          </a:extLst>
        </xdr:cNvPr>
        <xdr:cNvSpPr txBox="1"/>
      </xdr:nvSpPr>
      <xdr:spPr>
        <a:xfrm>
          <a:off x="11785147"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990147</xdr:colOff>
      <xdr:row>7</xdr:row>
      <xdr:rowOff>0</xdr:rowOff>
    </xdr:from>
    <xdr:ext cx="184731" cy="264560"/>
    <xdr:sp macro="" textlink="">
      <xdr:nvSpPr>
        <xdr:cNvPr id="46" name="TextBox 45">
          <a:extLst>
            <a:ext uri="{FF2B5EF4-FFF2-40B4-BE49-F238E27FC236}">
              <a16:creationId xmlns:a16="http://schemas.microsoft.com/office/drawing/2014/main" id="{691F5D76-6DD3-4A09-8814-0C19B7C8CFC3}"/>
            </a:ext>
          </a:extLst>
        </xdr:cNvPr>
        <xdr:cNvSpPr txBox="1"/>
      </xdr:nvSpPr>
      <xdr:spPr>
        <a:xfrm>
          <a:off x="11785147"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990147</xdr:colOff>
      <xdr:row>7</xdr:row>
      <xdr:rowOff>0</xdr:rowOff>
    </xdr:from>
    <xdr:ext cx="184731" cy="264560"/>
    <xdr:sp macro="" textlink="">
      <xdr:nvSpPr>
        <xdr:cNvPr id="47" name="TextBox 46">
          <a:extLst>
            <a:ext uri="{FF2B5EF4-FFF2-40B4-BE49-F238E27FC236}">
              <a16:creationId xmlns:a16="http://schemas.microsoft.com/office/drawing/2014/main" id="{A466744B-7B73-420C-9CE5-9102830F3EAA}"/>
            </a:ext>
          </a:extLst>
        </xdr:cNvPr>
        <xdr:cNvSpPr txBox="1"/>
      </xdr:nvSpPr>
      <xdr:spPr>
        <a:xfrm>
          <a:off x="11785147" y="923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32</xdr:row>
      <xdr:rowOff>0</xdr:rowOff>
    </xdr:from>
    <xdr:ext cx="184731" cy="264560"/>
    <xdr:sp macro="" textlink="">
      <xdr:nvSpPr>
        <xdr:cNvPr id="48" name="TextBox 47">
          <a:extLst>
            <a:ext uri="{FF2B5EF4-FFF2-40B4-BE49-F238E27FC236}">
              <a16:creationId xmlns:a16="http://schemas.microsoft.com/office/drawing/2014/main" id="{D4704F61-8F60-4DDE-BFE3-6ED4D1653135}"/>
            </a:ext>
          </a:extLst>
        </xdr:cNvPr>
        <xdr:cNvSpPr txBox="1"/>
      </xdr:nvSpPr>
      <xdr:spPr>
        <a:xfrm>
          <a:off x="11740697" y="1153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32</xdr:row>
      <xdr:rowOff>0</xdr:rowOff>
    </xdr:from>
    <xdr:ext cx="184731" cy="264560"/>
    <xdr:sp macro="" textlink="">
      <xdr:nvSpPr>
        <xdr:cNvPr id="49" name="TextBox 48">
          <a:extLst>
            <a:ext uri="{FF2B5EF4-FFF2-40B4-BE49-F238E27FC236}">
              <a16:creationId xmlns:a16="http://schemas.microsoft.com/office/drawing/2014/main" id="{72C883A7-764B-4FE1-A290-8EA4BF71211C}"/>
            </a:ext>
          </a:extLst>
        </xdr:cNvPr>
        <xdr:cNvSpPr txBox="1"/>
      </xdr:nvSpPr>
      <xdr:spPr>
        <a:xfrm>
          <a:off x="11740697" y="1153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32</xdr:row>
      <xdr:rowOff>0</xdr:rowOff>
    </xdr:from>
    <xdr:ext cx="184731" cy="264560"/>
    <xdr:sp macro="" textlink="">
      <xdr:nvSpPr>
        <xdr:cNvPr id="50" name="TextBox 49">
          <a:extLst>
            <a:ext uri="{FF2B5EF4-FFF2-40B4-BE49-F238E27FC236}">
              <a16:creationId xmlns:a16="http://schemas.microsoft.com/office/drawing/2014/main" id="{D43B21FA-8B1C-4EAD-B831-78EC8EA55C4F}"/>
            </a:ext>
          </a:extLst>
        </xdr:cNvPr>
        <xdr:cNvSpPr txBox="1"/>
      </xdr:nvSpPr>
      <xdr:spPr>
        <a:xfrm>
          <a:off x="11740697" y="1153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32</xdr:row>
      <xdr:rowOff>0</xdr:rowOff>
    </xdr:from>
    <xdr:ext cx="184731" cy="264560"/>
    <xdr:sp macro="" textlink="">
      <xdr:nvSpPr>
        <xdr:cNvPr id="51" name="TextBox 50">
          <a:extLst>
            <a:ext uri="{FF2B5EF4-FFF2-40B4-BE49-F238E27FC236}">
              <a16:creationId xmlns:a16="http://schemas.microsoft.com/office/drawing/2014/main" id="{0B200E62-5C6B-4A60-A486-407F2A61004F}"/>
            </a:ext>
          </a:extLst>
        </xdr:cNvPr>
        <xdr:cNvSpPr txBox="1"/>
      </xdr:nvSpPr>
      <xdr:spPr>
        <a:xfrm>
          <a:off x="11740697" y="1153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32</xdr:row>
      <xdr:rowOff>0</xdr:rowOff>
    </xdr:from>
    <xdr:ext cx="184731" cy="264560"/>
    <xdr:sp macro="" textlink="">
      <xdr:nvSpPr>
        <xdr:cNvPr id="52" name="TextBox 51">
          <a:extLst>
            <a:ext uri="{FF2B5EF4-FFF2-40B4-BE49-F238E27FC236}">
              <a16:creationId xmlns:a16="http://schemas.microsoft.com/office/drawing/2014/main" id="{9D116C61-ECD0-411C-ADD0-933F02848F43}"/>
            </a:ext>
          </a:extLst>
        </xdr:cNvPr>
        <xdr:cNvSpPr txBox="1"/>
      </xdr:nvSpPr>
      <xdr:spPr>
        <a:xfrm>
          <a:off x="11740697" y="1153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32</xdr:row>
      <xdr:rowOff>0</xdr:rowOff>
    </xdr:from>
    <xdr:ext cx="184731" cy="264560"/>
    <xdr:sp macro="" textlink="">
      <xdr:nvSpPr>
        <xdr:cNvPr id="53" name="TextBox 52">
          <a:extLst>
            <a:ext uri="{FF2B5EF4-FFF2-40B4-BE49-F238E27FC236}">
              <a16:creationId xmlns:a16="http://schemas.microsoft.com/office/drawing/2014/main" id="{2F48ECC7-BCAD-4359-B6EB-84130CF40E42}"/>
            </a:ext>
          </a:extLst>
        </xdr:cNvPr>
        <xdr:cNvSpPr txBox="1"/>
      </xdr:nvSpPr>
      <xdr:spPr>
        <a:xfrm>
          <a:off x="11740697" y="1153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980622</xdr:colOff>
      <xdr:row>7</xdr:row>
      <xdr:rowOff>0</xdr:rowOff>
    </xdr:from>
    <xdr:ext cx="184731" cy="270859"/>
    <xdr:sp macro="" textlink="">
      <xdr:nvSpPr>
        <xdr:cNvPr id="54" name="TextBox 53">
          <a:extLst>
            <a:ext uri="{FF2B5EF4-FFF2-40B4-BE49-F238E27FC236}">
              <a16:creationId xmlns:a16="http://schemas.microsoft.com/office/drawing/2014/main" id="{B5DEC33E-6B8C-40E7-AD0E-5118236C16AC}"/>
            </a:ext>
          </a:extLst>
        </xdr:cNvPr>
        <xdr:cNvSpPr txBox="1"/>
      </xdr:nvSpPr>
      <xdr:spPr>
        <a:xfrm>
          <a:off x="11775622" y="9239250"/>
          <a:ext cx="184731" cy="2708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980622</xdr:colOff>
      <xdr:row>7</xdr:row>
      <xdr:rowOff>0</xdr:rowOff>
    </xdr:from>
    <xdr:ext cx="184731" cy="270859"/>
    <xdr:sp macro="" textlink="">
      <xdr:nvSpPr>
        <xdr:cNvPr id="55" name="TextBox 54">
          <a:extLst>
            <a:ext uri="{FF2B5EF4-FFF2-40B4-BE49-F238E27FC236}">
              <a16:creationId xmlns:a16="http://schemas.microsoft.com/office/drawing/2014/main" id="{BF58D819-F41F-4E02-ACFE-4BDE6F54B4C2}"/>
            </a:ext>
          </a:extLst>
        </xdr:cNvPr>
        <xdr:cNvSpPr txBox="1"/>
      </xdr:nvSpPr>
      <xdr:spPr>
        <a:xfrm>
          <a:off x="11775622" y="9239250"/>
          <a:ext cx="184731" cy="2708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980622</xdr:colOff>
      <xdr:row>7</xdr:row>
      <xdr:rowOff>0</xdr:rowOff>
    </xdr:from>
    <xdr:ext cx="184731" cy="270859"/>
    <xdr:sp macro="" textlink="">
      <xdr:nvSpPr>
        <xdr:cNvPr id="56" name="TextBox 55">
          <a:extLst>
            <a:ext uri="{FF2B5EF4-FFF2-40B4-BE49-F238E27FC236}">
              <a16:creationId xmlns:a16="http://schemas.microsoft.com/office/drawing/2014/main" id="{82A1067F-4ECB-4B97-A91D-6098EDDC9505}"/>
            </a:ext>
          </a:extLst>
        </xdr:cNvPr>
        <xdr:cNvSpPr txBox="1"/>
      </xdr:nvSpPr>
      <xdr:spPr>
        <a:xfrm>
          <a:off x="11775622" y="9239250"/>
          <a:ext cx="184731" cy="2708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980622</xdr:colOff>
      <xdr:row>7</xdr:row>
      <xdr:rowOff>0</xdr:rowOff>
    </xdr:from>
    <xdr:ext cx="184731" cy="270859"/>
    <xdr:sp macro="" textlink="">
      <xdr:nvSpPr>
        <xdr:cNvPr id="57" name="TextBox 56">
          <a:extLst>
            <a:ext uri="{FF2B5EF4-FFF2-40B4-BE49-F238E27FC236}">
              <a16:creationId xmlns:a16="http://schemas.microsoft.com/office/drawing/2014/main" id="{4AF41D17-9C1F-4825-8D95-B6CBE155BC27}"/>
            </a:ext>
          </a:extLst>
        </xdr:cNvPr>
        <xdr:cNvSpPr txBox="1"/>
      </xdr:nvSpPr>
      <xdr:spPr>
        <a:xfrm>
          <a:off x="11775622" y="9239250"/>
          <a:ext cx="184731" cy="2708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15</xdr:row>
      <xdr:rowOff>0</xdr:rowOff>
    </xdr:from>
    <xdr:ext cx="184731" cy="264560"/>
    <xdr:sp macro="" textlink="">
      <xdr:nvSpPr>
        <xdr:cNvPr id="58" name="TextBox 57">
          <a:extLst>
            <a:ext uri="{FF2B5EF4-FFF2-40B4-BE49-F238E27FC236}">
              <a16:creationId xmlns:a16="http://schemas.microsoft.com/office/drawing/2014/main" id="{DD645919-50EC-4EB0-A3D3-25A6984F4A1B}"/>
            </a:ext>
          </a:extLst>
        </xdr:cNvPr>
        <xdr:cNvSpPr txBox="1"/>
      </xdr:nvSpPr>
      <xdr:spPr>
        <a:xfrm>
          <a:off x="11740697"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15</xdr:row>
      <xdr:rowOff>0</xdr:rowOff>
    </xdr:from>
    <xdr:ext cx="184731" cy="264560"/>
    <xdr:sp macro="" textlink="">
      <xdr:nvSpPr>
        <xdr:cNvPr id="59" name="TextBox 58">
          <a:extLst>
            <a:ext uri="{FF2B5EF4-FFF2-40B4-BE49-F238E27FC236}">
              <a16:creationId xmlns:a16="http://schemas.microsoft.com/office/drawing/2014/main" id="{BAE0C021-A3AD-4F2D-B3E6-719F48BFA6F3}"/>
            </a:ext>
          </a:extLst>
        </xdr:cNvPr>
        <xdr:cNvSpPr txBox="1"/>
      </xdr:nvSpPr>
      <xdr:spPr>
        <a:xfrm>
          <a:off x="11740697"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15</xdr:row>
      <xdr:rowOff>0</xdr:rowOff>
    </xdr:from>
    <xdr:ext cx="184731" cy="264560"/>
    <xdr:sp macro="" textlink="">
      <xdr:nvSpPr>
        <xdr:cNvPr id="60" name="TextBox 59">
          <a:extLst>
            <a:ext uri="{FF2B5EF4-FFF2-40B4-BE49-F238E27FC236}">
              <a16:creationId xmlns:a16="http://schemas.microsoft.com/office/drawing/2014/main" id="{762D70F6-5970-491B-A880-9113C15554A3}"/>
            </a:ext>
          </a:extLst>
        </xdr:cNvPr>
        <xdr:cNvSpPr txBox="1"/>
      </xdr:nvSpPr>
      <xdr:spPr>
        <a:xfrm>
          <a:off x="11740697"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15</xdr:row>
      <xdr:rowOff>0</xdr:rowOff>
    </xdr:from>
    <xdr:ext cx="184731" cy="264560"/>
    <xdr:sp macro="" textlink="">
      <xdr:nvSpPr>
        <xdr:cNvPr id="61" name="TextBox 60">
          <a:extLst>
            <a:ext uri="{FF2B5EF4-FFF2-40B4-BE49-F238E27FC236}">
              <a16:creationId xmlns:a16="http://schemas.microsoft.com/office/drawing/2014/main" id="{DE9DEA8A-CCFF-4489-827D-293E2D341743}"/>
            </a:ext>
          </a:extLst>
        </xdr:cNvPr>
        <xdr:cNvSpPr txBox="1"/>
      </xdr:nvSpPr>
      <xdr:spPr>
        <a:xfrm>
          <a:off x="11740697" y="4371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7</xdr:col>
      <xdr:colOff>945697</xdr:colOff>
      <xdr:row>0</xdr:row>
      <xdr:rowOff>0</xdr:rowOff>
    </xdr:from>
    <xdr:ext cx="184731" cy="264560"/>
    <xdr:sp macro="" textlink="">
      <xdr:nvSpPr>
        <xdr:cNvPr id="2" name="TextBox 1">
          <a:extLst>
            <a:ext uri="{FF2B5EF4-FFF2-40B4-BE49-F238E27FC236}">
              <a16:creationId xmlns:a16="http://schemas.microsoft.com/office/drawing/2014/main" id="{D30CD208-3FCF-4377-A7D6-56B055BFE11E}"/>
            </a:ext>
          </a:extLst>
        </xdr:cNvPr>
        <xdr:cNvSpPr txBox="1"/>
      </xdr:nvSpPr>
      <xdr:spPr>
        <a:xfrm>
          <a:off x="1015319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0</xdr:row>
      <xdr:rowOff>0</xdr:rowOff>
    </xdr:from>
    <xdr:ext cx="184731" cy="264560"/>
    <xdr:sp macro="" textlink="">
      <xdr:nvSpPr>
        <xdr:cNvPr id="3" name="TextBox 2">
          <a:extLst>
            <a:ext uri="{FF2B5EF4-FFF2-40B4-BE49-F238E27FC236}">
              <a16:creationId xmlns:a16="http://schemas.microsoft.com/office/drawing/2014/main" id="{F918E5FC-E702-4CE5-ADE1-6DCACE651D22}"/>
            </a:ext>
          </a:extLst>
        </xdr:cNvPr>
        <xdr:cNvSpPr txBox="1"/>
      </xdr:nvSpPr>
      <xdr:spPr>
        <a:xfrm>
          <a:off x="1015319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0</xdr:row>
      <xdr:rowOff>0</xdr:rowOff>
    </xdr:from>
    <xdr:ext cx="184731" cy="264560"/>
    <xdr:sp macro="" textlink="">
      <xdr:nvSpPr>
        <xdr:cNvPr id="4" name="TextBox 3">
          <a:extLst>
            <a:ext uri="{FF2B5EF4-FFF2-40B4-BE49-F238E27FC236}">
              <a16:creationId xmlns:a16="http://schemas.microsoft.com/office/drawing/2014/main" id="{B2F31C03-49CD-4301-AB03-4B3B2F2590A5}"/>
            </a:ext>
          </a:extLst>
        </xdr:cNvPr>
        <xdr:cNvSpPr txBox="1"/>
      </xdr:nvSpPr>
      <xdr:spPr>
        <a:xfrm>
          <a:off x="1015319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0</xdr:row>
      <xdr:rowOff>0</xdr:rowOff>
    </xdr:from>
    <xdr:ext cx="184731" cy="264560"/>
    <xdr:sp macro="" textlink="">
      <xdr:nvSpPr>
        <xdr:cNvPr id="5" name="TextBox 4">
          <a:extLst>
            <a:ext uri="{FF2B5EF4-FFF2-40B4-BE49-F238E27FC236}">
              <a16:creationId xmlns:a16="http://schemas.microsoft.com/office/drawing/2014/main" id="{0614D31B-A71D-4D2E-910B-B0F62E274B4D}"/>
            </a:ext>
          </a:extLst>
        </xdr:cNvPr>
        <xdr:cNvSpPr txBox="1"/>
      </xdr:nvSpPr>
      <xdr:spPr>
        <a:xfrm>
          <a:off x="1015319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0</xdr:row>
      <xdr:rowOff>0</xdr:rowOff>
    </xdr:from>
    <xdr:ext cx="184731" cy="264560"/>
    <xdr:sp macro="" textlink="">
      <xdr:nvSpPr>
        <xdr:cNvPr id="6" name="TextBox 5">
          <a:extLst>
            <a:ext uri="{FF2B5EF4-FFF2-40B4-BE49-F238E27FC236}">
              <a16:creationId xmlns:a16="http://schemas.microsoft.com/office/drawing/2014/main" id="{F5E86B26-35E6-440A-BFCD-9596D6BF0C5C}"/>
            </a:ext>
          </a:extLst>
        </xdr:cNvPr>
        <xdr:cNvSpPr txBox="1"/>
      </xdr:nvSpPr>
      <xdr:spPr>
        <a:xfrm>
          <a:off x="1015319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oneCellAnchor>
    <xdr:from>
      <xdr:col>7</xdr:col>
      <xdr:colOff>945697</xdr:colOff>
      <xdr:row>0</xdr:row>
      <xdr:rowOff>0</xdr:rowOff>
    </xdr:from>
    <xdr:ext cx="184731" cy="264560"/>
    <xdr:sp macro="" textlink="">
      <xdr:nvSpPr>
        <xdr:cNvPr id="7" name="TextBox 6">
          <a:extLst>
            <a:ext uri="{FF2B5EF4-FFF2-40B4-BE49-F238E27FC236}">
              <a16:creationId xmlns:a16="http://schemas.microsoft.com/office/drawing/2014/main" id="{50976DB7-6BD4-413A-8379-3D74A6CC9653}"/>
            </a:ext>
          </a:extLst>
        </xdr:cNvPr>
        <xdr:cNvSpPr txBox="1"/>
      </xdr:nvSpPr>
      <xdr:spPr>
        <a:xfrm>
          <a:off x="10153197"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ZA"/>
        </a:p>
      </xdr:txBody>
    </xdr:sp>
    <xdr:clientData/>
  </xdr:one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person displayName="Phelokazi Ntlangula" id="{DC6B2CD7-0268-4AE3-90A0-42FA60934C3A}" userId="S::ntlangulaP@ntabankulu.gov.za::e42173ef-3cd2-4473-b64c-a1e0c555aa92"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K28" dT="2023-05-17T10:46:43.51" personId="{DC6B2CD7-0268-4AE3-90A0-42FA60934C3A}" id="{77B1AA5F-EEF2-4882-9E7D-8F0076EF8D93}">
    <text>Strategic management</text>
  </threadedComment>
</ThreadedComments>
</file>

<file path=xl/threadedComments/threadedComment2.xml><?xml version="1.0" encoding="utf-8"?>
<ThreadedComments xmlns="http://schemas.microsoft.com/office/spreadsheetml/2018/threadedcomments" xmlns:x="http://schemas.openxmlformats.org/spreadsheetml/2006/main">
  <threadedComment ref="P26" dT="2023-05-17T10:46:43.51" personId="{DC6B2CD7-0268-4AE3-90A0-42FA60934C3A}" id="{64ED1E83-6783-4B98-8D92-5210648B5018}">
    <text>Strategic management</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6.xml"/><Relationship Id="rId4" Type="http://schemas.microsoft.com/office/2017/10/relationships/threadedComment" Target="../threadedComments/threadedComment2.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6.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2"/>
  <sheetViews>
    <sheetView topLeftCell="A19" workbookViewId="0">
      <selection activeCell="M24" sqref="M24"/>
    </sheetView>
  </sheetViews>
  <sheetFormatPr defaultRowHeight="14.5" x14ac:dyDescent="0.35"/>
  <sheetData>
    <row r="1" spans="1:19" x14ac:dyDescent="0.35">
      <c r="A1" s="1"/>
      <c r="B1" s="2"/>
      <c r="C1" s="2"/>
      <c r="D1" s="2"/>
      <c r="E1" s="2"/>
      <c r="F1" s="2"/>
      <c r="G1" s="2"/>
      <c r="H1" s="2"/>
      <c r="I1" s="2"/>
      <c r="J1" s="2"/>
      <c r="K1" s="2"/>
      <c r="L1" s="2"/>
      <c r="M1" s="2"/>
      <c r="N1" s="2"/>
      <c r="O1" s="2"/>
      <c r="P1" s="2"/>
      <c r="Q1" s="2"/>
      <c r="R1" s="2"/>
      <c r="S1" s="3"/>
    </row>
    <row r="2" spans="1:19" x14ac:dyDescent="0.35">
      <c r="A2" s="4"/>
      <c r="S2" s="5"/>
    </row>
    <row r="3" spans="1:19" x14ac:dyDescent="0.35">
      <c r="A3" s="4"/>
      <c r="S3" s="5"/>
    </row>
    <row r="4" spans="1:19" x14ac:dyDescent="0.35">
      <c r="A4" s="4"/>
      <c r="S4" s="5"/>
    </row>
    <row r="5" spans="1:19" x14ac:dyDescent="0.35">
      <c r="A5" s="4"/>
      <c r="S5" s="5"/>
    </row>
    <row r="6" spans="1:19" x14ac:dyDescent="0.35">
      <c r="A6" s="4"/>
      <c r="S6" s="5"/>
    </row>
    <row r="7" spans="1:19" x14ac:dyDescent="0.35">
      <c r="A7" s="4"/>
      <c r="S7" s="5"/>
    </row>
    <row r="8" spans="1:19" x14ac:dyDescent="0.35">
      <c r="A8" s="4"/>
      <c r="S8" s="5"/>
    </row>
    <row r="9" spans="1:19" x14ac:dyDescent="0.35">
      <c r="A9" s="4"/>
      <c r="S9" s="5"/>
    </row>
    <row r="10" spans="1:19" x14ac:dyDescent="0.35">
      <c r="A10" s="4"/>
      <c r="S10" s="5"/>
    </row>
    <row r="11" spans="1:19" x14ac:dyDescent="0.35">
      <c r="A11" s="4"/>
      <c r="S11" s="5"/>
    </row>
    <row r="12" spans="1:19" x14ac:dyDescent="0.35">
      <c r="A12" s="4"/>
      <c r="S12" s="5"/>
    </row>
    <row r="13" spans="1:19" x14ac:dyDescent="0.35">
      <c r="A13" s="4"/>
      <c r="S13" s="5"/>
    </row>
    <row r="14" spans="1:19" x14ac:dyDescent="0.35">
      <c r="A14" s="4"/>
      <c r="S14" s="5"/>
    </row>
    <row r="15" spans="1:19" x14ac:dyDescent="0.35">
      <c r="A15" s="4"/>
      <c r="S15" s="5"/>
    </row>
    <row r="16" spans="1:19" x14ac:dyDescent="0.35">
      <c r="A16" s="4"/>
      <c r="S16" s="5"/>
    </row>
    <row r="17" spans="1:19" x14ac:dyDescent="0.35">
      <c r="A17" s="4"/>
      <c r="S17" s="5"/>
    </row>
    <row r="18" spans="1:19" x14ac:dyDescent="0.35">
      <c r="A18" s="4"/>
      <c r="S18" s="5"/>
    </row>
    <row r="19" spans="1:19" x14ac:dyDescent="0.35">
      <c r="A19" s="4"/>
      <c r="S19" s="5"/>
    </row>
    <row r="20" spans="1:19" x14ac:dyDescent="0.35">
      <c r="A20" s="4"/>
      <c r="S20" s="5"/>
    </row>
    <row r="21" spans="1:19" x14ac:dyDescent="0.35">
      <c r="A21" s="4"/>
      <c r="S21" s="5"/>
    </row>
    <row r="22" spans="1:19" x14ac:dyDescent="0.35">
      <c r="A22" s="4"/>
      <c r="S22" s="5"/>
    </row>
    <row r="23" spans="1:19" x14ac:dyDescent="0.35">
      <c r="A23" s="4"/>
      <c r="S23" s="5"/>
    </row>
    <row r="24" spans="1:19" x14ac:dyDescent="0.35">
      <c r="A24" s="4"/>
      <c r="S24" s="5"/>
    </row>
    <row r="25" spans="1:19" x14ac:dyDescent="0.35">
      <c r="A25" s="4"/>
      <c r="S25" s="5"/>
    </row>
    <row r="26" spans="1:19" x14ac:dyDescent="0.35">
      <c r="A26" s="4"/>
      <c r="S26" s="5"/>
    </row>
    <row r="27" spans="1:19" x14ac:dyDescent="0.35">
      <c r="A27" s="4"/>
      <c r="S27" s="5"/>
    </row>
    <row r="28" spans="1:19" x14ac:dyDescent="0.35">
      <c r="A28" s="4"/>
      <c r="S28" s="5"/>
    </row>
    <row r="29" spans="1:19" x14ac:dyDescent="0.35">
      <c r="A29" s="4"/>
      <c r="S29" s="5"/>
    </row>
    <row r="30" spans="1:19" x14ac:dyDescent="0.35">
      <c r="A30" s="4"/>
      <c r="S30" s="5"/>
    </row>
    <row r="31" spans="1:19" x14ac:dyDescent="0.35">
      <c r="A31" s="4"/>
      <c r="S31" s="5"/>
    </row>
    <row r="32" spans="1:19" x14ac:dyDescent="0.35">
      <c r="A32" s="4"/>
      <c r="S32" s="5"/>
    </row>
    <row r="33" spans="1:19" x14ac:dyDescent="0.35">
      <c r="A33" s="4"/>
      <c r="S33" s="5"/>
    </row>
    <row r="34" spans="1:19" x14ac:dyDescent="0.35">
      <c r="A34" s="4"/>
      <c r="S34" s="5"/>
    </row>
    <row r="35" spans="1:19" x14ac:dyDescent="0.35">
      <c r="A35" s="4"/>
      <c r="S35" s="5"/>
    </row>
    <row r="36" spans="1:19" x14ac:dyDescent="0.35">
      <c r="A36" s="4"/>
      <c r="S36" s="5"/>
    </row>
    <row r="37" spans="1:19" x14ac:dyDescent="0.35">
      <c r="A37" s="4"/>
      <c r="S37" s="5"/>
    </row>
    <row r="38" spans="1:19" x14ac:dyDescent="0.35">
      <c r="A38" s="4"/>
      <c r="S38" s="5"/>
    </row>
    <row r="39" spans="1:19" x14ac:dyDescent="0.35">
      <c r="A39" s="4"/>
      <c r="S39" s="5"/>
    </row>
    <row r="40" spans="1:19" x14ac:dyDescent="0.35">
      <c r="A40" s="4"/>
      <c r="S40" s="5"/>
    </row>
    <row r="41" spans="1:19" x14ac:dyDescent="0.35">
      <c r="A41" s="4"/>
      <c r="S41" s="5"/>
    </row>
    <row r="42" spans="1:19" ht="15" thickBot="1" x14ac:dyDescent="0.4">
      <c r="A42" s="6"/>
      <c r="B42" s="7"/>
      <c r="C42" s="7"/>
      <c r="D42" s="7"/>
      <c r="E42" s="7"/>
      <c r="F42" s="7"/>
      <c r="G42" s="7"/>
      <c r="H42" s="7"/>
      <c r="I42" s="7"/>
      <c r="J42" s="7"/>
      <c r="K42" s="7"/>
      <c r="L42" s="7"/>
      <c r="M42" s="7"/>
      <c r="N42" s="7"/>
      <c r="O42" s="7"/>
      <c r="P42" s="7"/>
      <c r="Q42" s="7"/>
      <c r="R42" s="7"/>
      <c r="S42" s="8"/>
    </row>
  </sheetData>
  <pageMargins left="0.70866141732283472" right="0.70866141732283472" top="0.74803149606299213" bottom="0.74803149606299213" header="0.31496062992125984" footer="0.31496062992125984"/>
  <pageSetup paperSize="9" scale="77"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4CA0F-2A20-4EF8-A5B9-BFA454430FA9}">
  <dimension ref="A1:V63"/>
  <sheetViews>
    <sheetView tabSelected="1" topLeftCell="O1" zoomScale="110" zoomScaleNormal="110" workbookViewId="0">
      <selection activeCell="S63" sqref="S63"/>
    </sheetView>
  </sheetViews>
  <sheetFormatPr defaultRowHeight="14.5" x14ac:dyDescent="0.35"/>
  <cols>
    <col min="1" max="1" width="18.81640625" customWidth="1"/>
    <col min="2" max="2" width="19.08984375" customWidth="1"/>
    <col min="3" max="3" width="19.36328125" customWidth="1"/>
    <col min="4" max="4" width="21.26953125" customWidth="1"/>
    <col min="5" max="5" width="20.90625" customWidth="1"/>
    <col min="6" max="6" width="14.81640625" customWidth="1"/>
    <col min="7" max="7" width="17.6328125" customWidth="1"/>
    <col min="8" max="8" width="16" customWidth="1"/>
    <col min="9" max="9" width="16.81640625" customWidth="1"/>
    <col min="10" max="10" width="18" customWidth="1"/>
    <col min="11" max="11" width="14.7265625" customWidth="1"/>
    <col min="12" max="12" width="15.6328125" customWidth="1"/>
    <col min="13" max="13" width="23.36328125" customWidth="1"/>
    <col min="14" max="14" width="29.81640625" customWidth="1"/>
    <col min="15" max="15" width="52.36328125" customWidth="1"/>
    <col min="16" max="16" width="31.36328125" customWidth="1"/>
    <col min="17" max="17" width="27.6328125" hidden="1" customWidth="1"/>
    <col min="18" max="18" width="24" customWidth="1"/>
    <col min="19" max="19" width="57.81640625" customWidth="1"/>
    <col min="20" max="20" width="56.26953125" customWidth="1"/>
    <col min="21" max="21" width="44.6328125" customWidth="1"/>
    <col min="22" max="22" width="25.1796875" customWidth="1"/>
  </cols>
  <sheetData>
    <row r="1" spans="1:22" ht="15" thickBot="1" x14ac:dyDescent="0.4">
      <c r="A1" s="1158" t="s">
        <v>186</v>
      </c>
      <c r="B1" s="1159"/>
      <c r="C1" s="1159"/>
      <c r="D1" s="1159"/>
      <c r="E1" s="1159"/>
      <c r="F1" s="1159"/>
      <c r="G1" s="1159"/>
      <c r="H1" s="1159"/>
      <c r="I1" s="1159"/>
      <c r="J1" s="1159"/>
      <c r="K1" s="1159"/>
      <c r="L1" s="1159"/>
      <c r="M1" s="1159"/>
      <c r="N1" s="1159"/>
      <c r="O1" s="1159"/>
      <c r="P1" s="1159"/>
      <c r="Q1" s="1159"/>
      <c r="R1" s="1159"/>
      <c r="S1" s="1159"/>
      <c r="T1" s="1159"/>
      <c r="U1" s="1159"/>
      <c r="V1" s="1160"/>
    </row>
    <row r="2" spans="1:22" x14ac:dyDescent="0.35">
      <c r="A2" s="1007" t="s">
        <v>3927</v>
      </c>
      <c r="B2" s="1008"/>
      <c r="C2" s="1008"/>
      <c r="D2" s="1008"/>
      <c r="E2" s="1008"/>
      <c r="F2" s="1008"/>
      <c r="G2" s="1008"/>
      <c r="H2" s="1008"/>
      <c r="I2" s="1008"/>
      <c r="J2" s="1008"/>
      <c r="K2" s="1008"/>
      <c r="L2" s="1008"/>
      <c r="M2" s="1008"/>
      <c r="N2" s="1008"/>
      <c r="O2" s="1008"/>
      <c r="P2" s="1008"/>
      <c r="Q2" s="1008"/>
      <c r="R2" s="1008"/>
      <c r="S2" s="1008"/>
      <c r="T2" s="1008"/>
      <c r="U2" s="1008"/>
      <c r="V2" s="1009"/>
    </row>
    <row r="3" spans="1:22" x14ac:dyDescent="0.35">
      <c r="A3" s="996" t="s">
        <v>1708</v>
      </c>
      <c r="B3" s="997"/>
      <c r="C3" s="997"/>
      <c r="D3" s="997"/>
      <c r="E3" s="997"/>
      <c r="F3" s="997"/>
      <c r="G3" s="997"/>
      <c r="H3" s="997"/>
      <c r="I3" s="997"/>
      <c r="J3" s="997"/>
      <c r="K3" s="997"/>
      <c r="L3" s="997"/>
      <c r="M3" s="997"/>
      <c r="N3" s="997"/>
      <c r="O3" s="997"/>
      <c r="P3" s="997"/>
      <c r="Q3" s="997"/>
      <c r="R3" s="997"/>
      <c r="S3" s="997"/>
      <c r="T3" s="997"/>
      <c r="U3" s="997"/>
      <c r="V3" s="998"/>
    </row>
    <row r="4" spans="1:22" ht="79" customHeight="1" x14ac:dyDescent="0.35">
      <c r="A4" s="687" t="s">
        <v>0</v>
      </c>
      <c r="B4" s="465" t="s">
        <v>1</v>
      </c>
      <c r="C4" s="465" t="s">
        <v>2</v>
      </c>
      <c r="D4" s="465" t="s">
        <v>3</v>
      </c>
      <c r="E4" s="465" t="s">
        <v>4</v>
      </c>
      <c r="F4" s="1134" t="s">
        <v>5</v>
      </c>
      <c r="G4" s="1135"/>
      <c r="H4" s="1136"/>
      <c r="I4" s="465" t="s">
        <v>6</v>
      </c>
      <c r="J4" s="465" t="s">
        <v>3737</v>
      </c>
      <c r="K4" s="647" t="s">
        <v>9</v>
      </c>
      <c r="L4" s="647" t="s">
        <v>10</v>
      </c>
      <c r="M4" s="649" t="s">
        <v>11</v>
      </c>
      <c r="N4" s="281" t="s">
        <v>3334</v>
      </c>
      <c r="O4" s="281" t="s">
        <v>3335</v>
      </c>
      <c r="P4" s="465" t="s">
        <v>3395</v>
      </c>
      <c r="Q4" s="283" t="s">
        <v>3392</v>
      </c>
      <c r="R4" s="398" t="s">
        <v>3393</v>
      </c>
      <c r="S4" s="284" t="s">
        <v>3884</v>
      </c>
      <c r="T4" s="284" t="s">
        <v>3885</v>
      </c>
      <c r="U4" s="283" t="s">
        <v>3886</v>
      </c>
      <c r="V4" s="400" t="s">
        <v>3394</v>
      </c>
    </row>
    <row r="5" spans="1:22" x14ac:dyDescent="0.35">
      <c r="A5" s="1131"/>
      <c r="B5" s="1132"/>
      <c r="C5" s="1132"/>
      <c r="D5" s="1132"/>
      <c r="E5" s="1132"/>
      <c r="F5" s="281" t="s">
        <v>13</v>
      </c>
      <c r="G5" s="281" t="s">
        <v>14</v>
      </c>
      <c r="H5" s="281" t="s">
        <v>15</v>
      </c>
      <c r="I5" s="1137"/>
      <c r="J5" s="1138"/>
      <c r="K5" s="1138"/>
      <c r="L5" s="1138"/>
      <c r="M5" s="1138"/>
      <c r="N5" s="1138"/>
      <c r="O5" s="1138"/>
      <c r="P5" s="1138"/>
      <c r="Q5" s="1138"/>
      <c r="R5" s="1138"/>
      <c r="S5" s="1138"/>
      <c r="T5" s="1138"/>
      <c r="U5" s="1138"/>
      <c r="V5" s="1139"/>
    </row>
    <row r="6" spans="1:22" ht="252" x14ac:dyDescent="0.35">
      <c r="A6" s="1140" t="s">
        <v>792</v>
      </c>
      <c r="B6" s="1054" t="s">
        <v>1005</v>
      </c>
      <c r="C6" s="1054" t="s">
        <v>1712</v>
      </c>
      <c r="D6" s="1018" t="s">
        <v>1007</v>
      </c>
      <c r="E6" s="1054" t="s">
        <v>1713</v>
      </c>
      <c r="F6" s="1141" t="s">
        <v>1714</v>
      </c>
      <c r="G6" s="1141" t="s">
        <v>3738</v>
      </c>
      <c r="H6" s="1141" t="s">
        <v>1716</v>
      </c>
      <c r="I6" s="320" t="s">
        <v>1717</v>
      </c>
      <c r="J6" s="308" t="s">
        <v>3739</v>
      </c>
      <c r="K6" s="287" t="s">
        <v>3053</v>
      </c>
      <c r="L6" s="746" t="s">
        <v>4190</v>
      </c>
      <c r="M6" s="287" t="s">
        <v>1020</v>
      </c>
      <c r="N6" s="1021" t="s">
        <v>3740</v>
      </c>
      <c r="O6" s="1021" t="s">
        <v>3741</v>
      </c>
      <c r="P6" s="287" t="s">
        <v>1719</v>
      </c>
      <c r="Q6" s="287" t="s">
        <v>3742</v>
      </c>
      <c r="R6" s="287" t="s">
        <v>3532</v>
      </c>
      <c r="S6" s="287" t="s">
        <v>4096</v>
      </c>
      <c r="T6" s="287" t="s">
        <v>29</v>
      </c>
      <c r="U6" s="301" t="s">
        <v>29</v>
      </c>
      <c r="V6" s="735" t="s">
        <v>4191</v>
      </c>
    </row>
    <row r="7" spans="1:22" ht="266" x14ac:dyDescent="0.35">
      <c r="A7" s="1140"/>
      <c r="B7" s="1054"/>
      <c r="C7" s="1054"/>
      <c r="D7" s="1019"/>
      <c r="E7" s="1054"/>
      <c r="F7" s="1142"/>
      <c r="G7" s="1142"/>
      <c r="H7" s="1142"/>
      <c r="I7" s="473"/>
      <c r="J7" s="337"/>
      <c r="K7" s="287" t="s">
        <v>3053</v>
      </c>
      <c r="L7" s="747" t="s">
        <v>4192</v>
      </c>
      <c r="M7" s="287" t="s">
        <v>1020</v>
      </c>
      <c r="N7" s="1022"/>
      <c r="O7" s="1022"/>
      <c r="P7" s="287" t="s">
        <v>2980</v>
      </c>
      <c r="Q7" s="287" t="s">
        <v>3743</v>
      </c>
      <c r="R7" s="287" t="s">
        <v>3528</v>
      </c>
      <c r="S7" s="288" t="s">
        <v>4097</v>
      </c>
      <c r="T7" s="288" t="s">
        <v>29</v>
      </c>
      <c r="U7" s="301" t="s">
        <v>29</v>
      </c>
      <c r="V7" s="748" t="s">
        <v>4193</v>
      </c>
    </row>
    <row r="8" spans="1:22" ht="218.5" customHeight="1" x14ac:dyDescent="0.35">
      <c r="A8" s="1140"/>
      <c r="B8" s="1054"/>
      <c r="C8" s="1054"/>
      <c r="D8" s="1019"/>
      <c r="E8" s="1054"/>
      <c r="F8" s="1142"/>
      <c r="G8" s="1142"/>
      <c r="H8" s="1142"/>
      <c r="I8" s="473"/>
      <c r="J8" s="337"/>
      <c r="K8" s="287" t="s">
        <v>3053</v>
      </c>
      <c r="L8" s="746" t="s">
        <v>4194</v>
      </c>
      <c r="M8" s="287" t="s">
        <v>1020</v>
      </c>
      <c r="N8" s="1022"/>
      <c r="O8" s="1022"/>
      <c r="P8" s="287" t="s">
        <v>1726</v>
      </c>
      <c r="Q8" s="287" t="s">
        <v>3744</v>
      </c>
      <c r="R8" s="287" t="s">
        <v>3528</v>
      </c>
      <c r="S8" s="288" t="s">
        <v>4098</v>
      </c>
      <c r="T8" s="287" t="s">
        <v>29</v>
      </c>
      <c r="U8" s="301" t="s">
        <v>29</v>
      </c>
      <c r="V8" s="748" t="s">
        <v>4195</v>
      </c>
    </row>
    <row r="9" spans="1:22" ht="238" customHeight="1" x14ac:dyDescent="0.35">
      <c r="A9" s="1140"/>
      <c r="B9" s="1054"/>
      <c r="C9" s="1054"/>
      <c r="D9" s="1019"/>
      <c r="E9" s="1054"/>
      <c r="F9" s="1142"/>
      <c r="G9" s="1142"/>
      <c r="H9" s="1142"/>
      <c r="I9" s="473"/>
      <c r="J9" s="337"/>
      <c r="K9" s="287" t="s">
        <v>1722</v>
      </c>
      <c r="L9" s="746" t="s">
        <v>4196</v>
      </c>
      <c r="M9" s="287" t="s">
        <v>1731</v>
      </c>
      <c r="N9" s="1022"/>
      <c r="O9" s="1022"/>
      <c r="P9" s="287" t="s">
        <v>1727</v>
      </c>
      <c r="Q9" s="287" t="s">
        <v>3745</v>
      </c>
      <c r="R9" s="287" t="s">
        <v>3746</v>
      </c>
      <c r="S9" s="288" t="s">
        <v>4099</v>
      </c>
      <c r="T9" s="288" t="s">
        <v>4100</v>
      </c>
      <c r="U9" s="288" t="s">
        <v>4101</v>
      </c>
      <c r="V9" s="749" t="s">
        <v>4197</v>
      </c>
    </row>
    <row r="10" spans="1:22" ht="164.5" customHeight="1" x14ac:dyDescent="0.35">
      <c r="A10" s="1140"/>
      <c r="B10" s="1054"/>
      <c r="C10" s="1054"/>
      <c r="D10" s="1019"/>
      <c r="E10" s="1054"/>
      <c r="F10" s="1142"/>
      <c r="G10" s="1142"/>
      <c r="H10" s="1142"/>
      <c r="I10" s="473"/>
      <c r="J10" s="337"/>
      <c r="K10" s="287" t="s">
        <v>1722</v>
      </c>
      <c r="L10" s="746" t="s">
        <v>4198</v>
      </c>
      <c r="M10" s="287" t="s">
        <v>1020</v>
      </c>
      <c r="N10" s="1023"/>
      <c r="O10" s="1023"/>
      <c r="P10" s="287" t="s">
        <v>3747</v>
      </c>
      <c r="Q10" s="287" t="s">
        <v>3748</v>
      </c>
      <c r="R10" s="287" t="s">
        <v>3528</v>
      </c>
      <c r="S10" s="288" t="s">
        <v>3888</v>
      </c>
      <c r="T10" s="287" t="s">
        <v>29</v>
      </c>
      <c r="U10" s="301" t="s">
        <v>29</v>
      </c>
      <c r="V10" s="735" t="s">
        <v>4199</v>
      </c>
    </row>
    <row r="11" spans="1:22" ht="196" x14ac:dyDescent="0.35">
      <c r="A11" s="1140"/>
      <c r="B11" s="1054"/>
      <c r="C11" s="1054"/>
      <c r="D11" s="1019"/>
      <c r="E11" s="1054"/>
      <c r="F11" s="1142"/>
      <c r="G11" s="1142"/>
      <c r="H11" s="1142"/>
      <c r="I11" s="473"/>
      <c r="J11" s="337"/>
      <c r="K11" s="287" t="s">
        <v>2995</v>
      </c>
      <c r="L11" s="742" t="s">
        <v>4200</v>
      </c>
      <c r="M11" s="287" t="s">
        <v>1020</v>
      </c>
      <c r="N11" s="1021" t="s">
        <v>3749</v>
      </c>
      <c r="O11" s="1021" t="s">
        <v>3750</v>
      </c>
      <c r="P11" s="287" t="s">
        <v>1732</v>
      </c>
      <c r="Q11" s="287" t="s">
        <v>3751</v>
      </c>
      <c r="R11" s="287" t="s">
        <v>3746</v>
      </c>
      <c r="S11" s="692" t="s">
        <v>3889</v>
      </c>
      <c r="T11" s="692" t="s">
        <v>4102</v>
      </c>
      <c r="U11" s="692" t="s">
        <v>4103</v>
      </c>
      <c r="V11" s="748" t="s">
        <v>4201</v>
      </c>
    </row>
    <row r="12" spans="1:22" ht="168.5" customHeight="1" x14ac:dyDescent="0.35">
      <c r="A12" s="1140"/>
      <c r="B12" s="1054"/>
      <c r="C12" s="1054"/>
      <c r="D12" s="1019"/>
      <c r="E12" s="1054"/>
      <c r="F12" s="1142"/>
      <c r="G12" s="1142"/>
      <c r="H12" s="1142"/>
      <c r="I12" s="473"/>
      <c r="J12" s="337"/>
      <c r="K12" s="287" t="s">
        <v>3752</v>
      </c>
      <c r="L12" s="742" t="s">
        <v>4202</v>
      </c>
      <c r="M12" s="287" t="s">
        <v>1020</v>
      </c>
      <c r="N12" s="1023"/>
      <c r="O12" s="1023"/>
      <c r="P12" s="287" t="s">
        <v>1735</v>
      </c>
      <c r="Q12" s="287" t="s">
        <v>3753</v>
      </c>
      <c r="R12" s="287" t="s">
        <v>3528</v>
      </c>
      <c r="S12" s="288" t="s">
        <v>3890</v>
      </c>
      <c r="T12" s="287" t="s">
        <v>29</v>
      </c>
      <c r="U12" s="287" t="s">
        <v>29</v>
      </c>
      <c r="V12" s="748" t="s">
        <v>4203</v>
      </c>
    </row>
    <row r="13" spans="1:22" ht="126" x14ac:dyDescent="0.35">
      <c r="A13" s="691"/>
      <c r="B13" s="287"/>
      <c r="C13" s="287"/>
      <c r="D13" s="355"/>
      <c r="E13" s="287"/>
      <c r="F13" s="337"/>
      <c r="G13" s="337"/>
      <c r="H13" s="337"/>
      <c r="I13" s="473"/>
      <c r="J13" s="337"/>
      <c r="K13" s="287" t="s">
        <v>3001</v>
      </c>
      <c r="L13" s="742" t="s">
        <v>4204</v>
      </c>
      <c r="M13" s="287" t="s">
        <v>1020</v>
      </c>
      <c r="N13" s="1021" t="s">
        <v>3754</v>
      </c>
      <c r="O13" s="1021" t="s">
        <v>3755</v>
      </c>
      <c r="P13" s="287" t="s">
        <v>2996</v>
      </c>
      <c r="Q13" s="287" t="s">
        <v>3756</v>
      </c>
      <c r="R13" s="287" t="s">
        <v>3528</v>
      </c>
      <c r="S13" s="288" t="s">
        <v>3891</v>
      </c>
      <c r="T13" s="287" t="s">
        <v>29</v>
      </c>
      <c r="U13" s="287" t="s">
        <v>29</v>
      </c>
      <c r="V13" s="735" t="s">
        <v>28</v>
      </c>
    </row>
    <row r="14" spans="1:22" ht="126" x14ac:dyDescent="0.35">
      <c r="A14" s="691"/>
      <c r="B14" s="287"/>
      <c r="C14" s="287"/>
      <c r="D14" s="355"/>
      <c r="E14" s="287"/>
      <c r="F14" s="337"/>
      <c r="G14" s="337"/>
      <c r="H14" s="337"/>
      <c r="I14" s="473"/>
      <c r="J14" s="337"/>
      <c r="K14" s="287" t="s">
        <v>3001</v>
      </c>
      <c r="L14" s="742" t="s">
        <v>4205</v>
      </c>
      <c r="M14" s="287" t="s">
        <v>1020</v>
      </c>
      <c r="N14" s="1022"/>
      <c r="O14" s="1022"/>
      <c r="P14" s="287" t="s">
        <v>3002</v>
      </c>
      <c r="Q14" s="287" t="s">
        <v>3757</v>
      </c>
      <c r="R14" s="287" t="s">
        <v>3528</v>
      </c>
      <c r="S14" s="288" t="s">
        <v>3892</v>
      </c>
      <c r="T14" s="287" t="s">
        <v>29</v>
      </c>
      <c r="U14" s="287" t="s">
        <v>29</v>
      </c>
      <c r="V14" s="735" t="s">
        <v>28</v>
      </c>
    </row>
    <row r="15" spans="1:22" ht="154" x14ac:dyDescent="0.35">
      <c r="A15" s="691"/>
      <c r="B15" s="287"/>
      <c r="C15" s="287"/>
      <c r="D15" s="355"/>
      <c r="E15" s="352"/>
      <c r="F15" s="337"/>
      <c r="G15" s="337"/>
      <c r="H15" s="337"/>
      <c r="I15" s="473"/>
      <c r="J15" s="337"/>
      <c r="K15" s="287" t="s">
        <v>3001</v>
      </c>
      <c r="L15" s="742" t="s">
        <v>4206</v>
      </c>
      <c r="M15" s="287"/>
      <c r="N15" s="1023"/>
      <c r="O15" s="1023"/>
      <c r="P15" s="287" t="s">
        <v>3003</v>
      </c>
      <c r="Q15" s="287" t="s">
        <v>3758</v>
      </c>
      <c r="R15" s="287" t="s">
        <v>3528</v>
      </c>
      <c r="S15" s="288" t="s">
        <v>3891</v>
      </c>
      <c r="T15" s="287" t="s">
        <v>29</v>
      </c>
      <c r="U15" s="287" t="s">
        <v>29</v>
      </c>
      <c r="V15" s="735" t="s">
        <v>28</v>
      </c>
    </row>
    <row r="16" spans="1:22" ht="350" x14ac:dyDescent="0.35">
      <c r="A16" s="691"/>
      <c r="B16" s="287"/>
      <c r="C16" s="287"/>
      <c r="D16" s="355"/>
      <c r="E16" s="352"/>
      <c r="F16" s="337"/>
      <c r="G16" s="337"/>
      <c r="H16" s="337"/>
      <c r="I16" s="473"/>
      <c r="J16" s="337"/>
      <c r="K16" s="287" t="s">
        <v>3759</v>
      </c>
      <c r="L16" s="742" t="s">
        <v>4207</v>
      </c>
      <c r="M16" s="287"/>
      <c r="N16" s="357" t="s">
        <v>3760</v>
      </c>
      <c r="O16" s="294" t="s">
        <v>3761</v>
      </c>
      <c r="P16" s="287" t="s">
        <v>2983</v>
      </c>
      <c r="Q16" s="287" t="s">
        <v>3762</v>
      </c>
      <c r="R16" s="287" t="s">
        <v>4104</v>
      </c>
      <c r="S16" s="288" t="s">
        <v>4105</v>
      </c>
      <c r="T16" s="287" t="s">
        <v>4106</v>
      </c>
      <c r="U16" s="294" t="s">
        <v>4107</v>
      </c>
      <c r="V16" s="735" t="s">
        <v>4207</v>
      </c>
    </row>
    <row r="17" spans="1:22" ht="126" x14ac:dyDescent="0.35">
      <c r="A17" s="691"/>
      <c r="B17" s="287"/>
      <c r="C17" s="287"/>
      <c r="D17" s="355"/>
      <c r="E17" s="352"/>
      <c r="F17" s="337"/>
      <c r="G17" s="337"/>
      <c r="H17" s="337"/>
      <c r="I17" s="473"/>
      <c r="J17" s="337"/>
      <c r="K17" s="287" t="s">
        <v>3001</v>
      </c>
      <c r="L17" s="742" t="s">
        <v>4208</v>
      </c>
      <c r="M17" s="287"/>
      <c r="N17" s="287" t="s">
        <v>3763</v>
      </c>
      <c r="O17" s="289" t="s">
        <v>3764</v>
      </c>
      <c r="P17" s="287" t="s">
        <v>3765</v>
      </c>
      <c r="Q17" s="287" t="s">
        <v>3757</v>
      </c>
      <c r="R17" s="287" t="s">
        <v>3746</v>
      </c>
      <c r="S17" s="288" t="s">
        <v>3893</v>
      </c>
      <c r="T17" s="287" t="s">
        <v>3894</v>
      </c>
      <c r="U17" s="287" t="s">
        <v>3895</v>
      </c>
      <c r="V17" s="742" t="s">
        <v>4208</v>
      </c>
    </row>
    <row r="18" spans="1:22" ht="126" x14ac:dyDescent="0.35">
      <c r="A18" s="691"/>
      <c r="B18" s="287"/>
      <c r="C18" s="287"/>
      <c r="D18" s="287"/>
      <c r="E18" s="743"/>
      <c r="F18" s="337"/>
      <c r="G18" s="337"/>
      <c r="H18" s="337"/>
      <c r="I18" s="473"/>
      <c r="J18" s="337"/>
      <c r="K18" s="287" t="s">
        <v>3001</v>
      </c>
      <c r="L18" s="742" t="s">
        <v>4207</v>
      </c>
      <c r="M18" s="287" t="s">
        <v>1020</v>
      </c>
      <c r="N18" s="287" t="s">
        <v>3378</v>
      </c>
      <c r="O18" s="289" t="s">
        <v>3378</v>
      </c>
      <c r="P18" s="287" t="s">
        <v>3883</v>
      </c>
      <c r="Q18" s="287" t="s">
        <v>3756</v>
      </c>
      <c r="R18" s="287" t="s">
        <v>3746</v>
      </c>
      <c r="S18" s="288" t="s">
        <v>3896</v>
      </c>
      <c r="T18" s="287" t="s">
        <v>3894</v>
      </c>
      <c r="U18" s="287" t="s">
        <v>3895</v>
      </c>
      <c r="V18" s="742" t="s">
        <v>4207</v>
      </c>
    </row>
    <row r="19" spans="1:22" ht="210" x14ac:dyDescent="0.35">
      <c r="A19" s="693"/>
      <c r="B19" s="287" t="s">
        <v>1026</v>
      </c>
      <c r="C19" s="287" t="s">
        <v>1736</v>
      </c>
      <c r="D19" s="293" t="s">
        <v>1028</v>
      </c>
      <c r="E19" s="287" t="s">
        <v>1737</v>
      </c>
      <c r="F19" s="287" t="s">
        <v>1030</v>
      </c>
      <c r="G19" s="288" t="s">
        <v>3766</v>
      </c>
      <c r="H19" s="287" t="s">
        <v>1031</v>
      </c>
      <c r="I19" s="297" t="s">
        <v>1624</v>
      </c>
      <c r="J19" s="287" t="s">
        <v>3767</v>
      </c>
      <c r="K19" s="287" t="s">
        <v>3061</v>
      </c>
      <c r="L19" s="750" t="s">
        <v>4209</v>
      </c>
      <c r="M19" s="324" t="s">
        <v>1036</v>
      </c>
      <c r="N19" s="288" t="s">
        <v>3768</v>
      </c>
      <c r="O19" s="294" t="s">
        <v>3769</v>
      </c>
      <c r="P19" s="288" t="s">
        <v>3004</v>
      </c>
      <c r="Q19" s="287" t="s">
        <v>3770</v>
      </c>
      <c r="R19" s="287" t="s">
        <v>3532</v>
      </c>
      <c r="S19" s="287" t="s">
        <v>4108</v>
      </c>
      <c r="T19" s="287" t="s">
        <v>833</v>
      </c>
      <c r="U19" s="287" t="s">
        <v>833</v>
      </c>
      <c r="V19" s="748" t="s">
        <v>3897</v>
      </c>
    </row>
    <row r="20" spans="1:22" ht="154" x14ac:dyDescent="0.35">
      <c r="A20" s="704"/>
      <c r="B20" s="474" t="s">
        <v>1742</v>
      </c>
      <c r="C20" s="474" t="s">
        <v>1743</v>
      </c>
      <c r="D20" s="705" t="s">
        <v>1048</v>
      </c>
      <c r="E20" s="474" t="s">
        <v>1744</v>
      </c>
      <c r="F20" s="474" t="s">
        <v>1040</v>
      </c>
      <c r="G20" s="618" t="s">
        <v>1745</v>
      </c>
      <c r="H20" s="474" t="s">
        <v>1746</v>
      </c>
      <c r="I20" s="296" t="s">
        <v>1747</v>
      </c>
      <c r="J20" s="289" t="s">
        <v>1748</v>
      </c>
      <c r="K20" s="289" t="s">
        <v>3771</v>
      </c>
      <c r="L20" s="751" t="s">
        <v>4210</v>
      </c>
      <c r="M20" s="350" t="s">
        <v>1020</v>
      </c>
      <c r="N20" s="289" t="s">
        <v>3378</v>
      </c>
      <c r="O20" s="289" t="s">
        <v>3378</v>
      </c>
      <c r="P20" s="289" t="s">
        <v>3006</v>
      </c>
      <c r="Q20" s="289" t="s">
        <v>3772</v>
      </c>
      <c r="R20" s="287" t="s">
        <v>3532</v>
      </c>
      <c r="S20" s="287" t="s">
        <v>4109</v>
      </c>
      <c r="T20" s="289" t="s">
        <v>29</v>
      </c>
      <c r="U20" s="301" t="s">
        <v>29</v>
      </c>
      <c r="V20" s="748" t="s">
        <v>4211</v>
      </c>
    </row>
    <row r="21" spans="1:22" ht="196" x14ac:dyDescent="0.35">
      <c r="A21" s="1144"/>
      <c r="B21" s="1021" t="s">
        <v>1750</v>
      </c>
      <c r="C21" s="1021" t="s">
        <v>2790</v>
      </c>
      <c r="D21" s="1024" t="s">
        <v>1751</v>
      </c>
      <c r="E21" s="1021" t="s">
        <v>1752</v>
      </c>
      <c r="F21" s="1021" t="s">
        <v>1753</v>
      </c>
      <c r="G21" s="1021" t="s">
        <v>3773</v>
      </c>
      <c r="H21" s="1021" t="s">
        <v>1754</v>
      </c>
      <c r="I21" s="1037" t="s">
        <v>1629</v>
      </c>
      <c r="J21" s="1021" t="s">
        <v>3774</v>
      </c>
      <c r="K21" s="298" t="s">
        <v>1056</v>
      </c>
      <c r="L21" s="752" t="s">
        <v>4212</v>
      </c>
      <c r="M21" s="391" t="s">
        <v>1757</v>
      </c>
      <c r="N21" s="1021" t="s">
        <v>3775</v>
      </c>
      <c r="O21" s="1146" t="s">
        <v>3776</v>
      </c>
      <c r="P21" s="298" t="s">
        <v>3007</v>
      </c>
      <c r="Q21" s="298" t="s">
        <v>3777</v>
      </c>
      <c r="R21" s="287" t="s">
        <v>3746</v>
      </c>
      <c r="S21" s="288" t="s">
        <v>3898</v>
      </c>
      <c r="T21" s="288" t="s">
        <v>3899</v>
      </c>
      <c r="U21" s="288" t="s">
        <v>3900</v>
      </c>
      <c r="V21" s="735" t="s">
        <v>3901</v>
      </c>
    </row>
    <row r="22" spans="1:22" ht="224" x14ac:dyDescent="0.35">
      <c r="A22" s="1145"/>
      <c r="B22" s="1022"/>
      <c r="C22" s="1022"/>
      <c r="D22" s="1025"/>
      <c r="E22" s="1022"/>
      <c r="F22" s="1022"/>
      <c r="G22" s="1022"/>
      <c r="H22" s="1022"/>
      <c r="I22" s="1143"/>
      <c r="J22" s="1022"/>
      <c r="K22" s="298" t="s">
        <v>1756</v>
      </c>
      <c r="L22" s="752" t="s">
        <v>4213</v>
      </c>
      <c r="M22" s="391" t="s">
        <v>1757</v>
      </c>
      <c r="N22" s="1023"/>
      <c r="O22" s="1147"/>
      <c r="P22" s="298" t="s">
        <v>3009</v>
      </c>
      <c r="Q22" s="298" t="s">
        <v>3778</v>
      </c>
      <c r="R22" s="287" t="s">
        <v>3746</v>
      </c>
      <c r="S22" s="288" t="s">
        <v>3898</v>
      </c>
      <c r="T22" s="288" t="s">
        <v>3902</v>
      </c>
      <c r="U22" s="288" t="s">
        <v>3900</v>
      </c>
      <c r="V22" s="753" t="s">
        <v>3903</v>
      </c>
    </row>
    <row r="23" spans="1:22" ht="196" x14ac:dyDescent="0.35">
      <c r="A23" s="1145"/>
      <c r="B23" s="1022"/>
      <c r="C23" s="1022"/>
      <c r="D23" s="1025"/>
      <c r="E23" s="1022"/>
      <c r="F23" s="1022"/>
      <c r="G23" s="1022"/>
      <c r="H23" s="1022"/>
      <c r="I23" s="1143"/>
      <c r="J23" s="1022"/>
      <c r="K23" s="298" t="s">
        <v>1756</v>
      </c>
      <c r="L23" s="752" t="s">
        <v>4214</v>
      </c>
      <c r="M23" s="391" t="s">
        <v>1757</v>
      </c>
      <c r="N23" s="298" t="s">
        <v>3779</v>
      </c>
      <c r="O23" s="1147"/>
      <c r="P23" s="298" t="s">
        <v>3011</v>
      </c>
      <c r="Q23" s="298" t="s">
        <v>3777</v>
      </c>
      <c r="R23" s="287" t="s">
        <v>3746</v>
      </c>
      <c r="S23" s="288" t="s">
        <v>3904</v>
      </c>
      <c r="T23" s="288" t="s">
        <v>3905</v>
      </c>
      <c r="U23" s="288" t="s">
        <v>3906</v>
      </c>
      <c r="V23" s="754" t="s">
        <v>3907</v>
      </c>
    </row>
    <row r="24" spans="1:22" ht="224" x14ac:dyDescent="0.35">
      <c r="A24" s="1145"/>
      <c r="B24" s="1022"/>
      <c r="C24" s="1022"/>
      <c r="D24" s="1025"/>
      <c r="E24" s="1022"/>
      <c r="F24" s="1022"/>
      <c r="G24" s="1022"/>
      <c r="H24" s="1022"/>
      <c r="I24" s="1143"/>
      <c r="J24" s="1022"/>
      <c r="K24" s="298" t="s">
        <v>1756</v>
      </c>
      <c r="L24" s="752" t="s">
        <v>4215</v>
      </c>
      <c r="M24" s="391" t="s">
        <v>1757</v>
      </c>
      <c r="N24" s="298" t="s">
        <v>3780</v>
      </c>
      <c r="O24" s="1147"/>
      <c r="P24" s="298" t="s">
        <v>3781</v>
      </c>
      <c r="Q24" s="298" t="s">
        <v>3782</v>
      </c>
      <c r="R24" s="287" t="s">
        <v>3746</v>
      </c>
      <c r="S24" s="288" t="s">
        <v>3908</v>
      </c>
      <c r="T24" s="288" t="s">
        <v>3909</v>
      </c>
      <c r="U24" s="288" t="s">
        <v>3910</v>
      </c>
      <c r="V24" s="735" t="s">
        <v>4207</v>
      </c>
    </row>
    <row r="25" spans="1:22" ht="182" x14ac:dyDescent="0.35">
      <c r="A25" s="1145"/>
      <c r="B25" s="1022"/>
      <c r="C25" s="1022"/>
      <c r="D25" s="1025"/>
      <c r="E25" s="1022"/>
      <c r="F25" s="1022"/>
      <c r="G25" s="1022"/>
      <c r="H25" s="1022"/>
      <c r="I25" s="1143"/>
      <c r="J25" s="1022"/>
      <c r="K25" s="298" t="s">
        <v>1756</v>
      </c>
      <c r="L25" s="752" t="s">
        <v>4216</v>
      </c>
      <c r="M25" s="391" t="s">
        <v>1757</v>
      </c>
      <c r="N25" s="298" t="s">
        <v>3784</v>
      </c>
      <c r="O25" s="1147"/>
      <c r="P25" s="298" t="s">
        <v>3785</v>
      </c>
      <c r="Q25" s="298" t="s">
        <v>3786</v>
      </c>
      <c r="R25" s="287" t="s">
        <v>3746</v>
      </c>
      <c r="S25" s="288" t="s">
        <v>3911</v>
      </c>
      <c r="T25" s="288" t="s">
        <v>3912</v>
      </c>
      <c r="U25" s="288" t="s">
        <v>3913</v>
      </c>
      <c r="V25" s="735" t="s">
        <v>3914</v>
      </c>
    </row>
    <row r="26" spans="1:22" ht="168" x14ac:dyDescent="0.35">
      <c r="A26" s="1145"/>
      <c r="B26" s="1022"/>
      <c r="C26" s="1022"/>
      <c r="D26" s="1025"/>
      <c r="E26" s="1022"/>
      <c r="F26" s="1022"/>
      <c r="G26" s="1022"/>
      <c r="H26" s="1022"/>
      <c r="I26" s="1143"/>
      <c r="J26" s="1022"/>
      <c r="K26" s="298" t="s">
        <v>1756</v>
      </c>
      <c r="L26" s="752" t="s">
        <v>4216</v>
      </c>
      <c r="M26" s="391" t="s">
        <v>1757</v>
      </c>
      <c r="N26" s="1021" t="s">
        <v>3787</v>
      </c>
      <c r="O26" s="1147"/>
      <c r="P26" s="298" t="s">
        <v>3788</v>
      </c>
      <c r="Q26" s="298" t="s">
        <v>3786</v>
      </c>
      <c r="R26" s="287" t="s">
        <v>3746</v>
      </c>
      <c r="S26" s="288" t="s">
        <v>3915</v>
      </c>
      <c r="T26" s="288" t="s">
        <v>3916</v>
      </c>
      <c r="U26" s="288" t="s">
        <v>3917</v>
      </c>
      <c r="V26" s="735" t="s">
        <v>3914</v>
      </c>
    </row>
    <row r="27" spans="1:22" ht="168" x14ac:dyDescent="0.35">
      <c r="A27" s="1145"/>
      <c r="B27" s="1022"/>
      <c r="C27" s="1022"/>
      <c r="D27" s="1025"/>
      <c r="E27" s="1022"/>
      <c r="F27" s="1022"/>
      <c r="G27" s="1022"/>
      <c r="H27" s="1022"/>
      <c r="I27" s="1143"/>
      <c r="J27" s="1022"/>
      <c r="K27" s="298" t="s">
        <v>1756</v>
      </c>
      <c r="L27" s="752" t="s">
        <v>4216</v>
      </c>
      <c r="M27" s="391" t="s">
        <v>1757</v>
      </c>
      <c r="N27" s="1023"/>
      <c r="O27" s="1148"/>
      <c r="P27" s="298" t="s">
        <v>3789</v>
      </c>
      <c r="Q27" s="298" t="s">
        <v>3786</v>
      </c>
      <c r="R27" s="287" t="s">
        <v>3746</v>
      </c>
      <c r="S27" s="288" t="s">
        <v>3915</v>
      </c>
      <c r="T27" s="288" t="s">
        <v>3783</v>
      </c>
      <c r="U27" s="288" t="s">
        <v>3918</v>
      </c>
      <c r="V27" s="735" t="s">
        <v>3914</v>
      </c>
    </row>
    <row r="28" spans="1:22" ht="224" x14ac:dyDescent="0.35">
      <c r="A28" s="1145"/>
      <c r="B28" s="1022"/>
      <c r="C28" s="1022"/>
      <c r="D28" s="1025"/>
      <c r="E28" s="1022"/>
      <c r="F28" s="1022"/>
      <c r="G28" s="1022"/>
      <c r="H28" s="1022"/>
      <c r="I28" s="1143"/>
      <c r="J28" s="1022"/>
      <c r="K28" s="298" t="s">
        <v>1056</v>
      </c>
      <c r="L28" s="752" t="s">
        <v>4217</v>
      </c>
      <c r="M28" s="391" t="s">
        <v>1757</v>
      </c>
      <c r="N28" s="287" t="s">
        <v>3790</v>
      </c>
      <c r="O28" s="294" t="s">
        <v>3791</v>
      </c>
      <c r="P28" s="737" t="s">
        <v>3015</v>
      </c>
      <c r="Q28" s="737" t="s">
        <v>4179</v>
      </c>
      <c r="R28" s="589" t="s">
        <v>3532</v>
      </c>
      <c r="S28" s="742" t="s">
        <v>4182</v>
      </c>
      <c r="T28" s="738" t="s">
        <v>29</v>
      </c>
      <c r="U28" s="738" t="s">
        <v>29</v>
      </c>
      <c r="V28" s="744" t="s">
        <v>4218</v>
      </c>
    </row>
    <row r="29" spans="1:22" ht="183" customHeight="1" x14ac:dyDescent="0.35">
      <c r="A29" s="1145"/>
      <c r="B29" s="1022"/>
      <c r="C29" s="1022"/>
      <c r="D29" s="1025"/>
      <c r="E29" s="1022"/>
      <c r="F29" s="1022"/>
      <c r="G29" s="1022"/>
      <c r="H29" s="1022"/>
      <c r="I29" s="1143"/>
      <c r="J29" s="1022"/>
      <c r="K29" s="298" t="s">
        <v>1056</v>
      </c>
      <c r="L29" s="750" t="s">
        <v>3919</v>
      </c>
      <c r="M29" s="391"/>
      <c r="N29" s="298" t="s">
        <v>3792</v>
      </c>
      <c r="O29" s="294" t="s">
        <v>3793</v>
      </c>
      <c r="P29" s="737" t="s">
        <v>3018</v>
      </c>
      <c r="Q29" s="737" t="s">
        <v>4180</v>
      </c>
      <c r="R29" s="588" t="s">
        <v>3532</v>
      </c>
      <c r="S29" s="737" t="s">
        <v>4181</v>
      </c>
      <c r="T29" s="588" t="s">
        <v>29</v>
      </c>
      <c r="U29" s="739" t="s">
        <v>29</v>
      </c>
      <c r="V29" s="750" t="s">
        <v>3919</v>
      </c>
    </row>
    <row r="30" spans="1:22" ht="154" x14ac:dyDescent="0.35">
      <c r="A30" s="1145"/>
      <c r="B30" s="1022"/>
      <c r="C30" s="1022"/>
      <c r="D30" s="1025"/>
      <c r="E30" s="1022"/>
      <c r="F30" s="1022"/>
      <c r="G30" s="1022"/>
      <c r="H30" s="1022"/>
      <c r="I30" s="1143"/>
      <c r="J30" s="1022"/>
      <c r="K30" s="287" t="s">
        <v>3001</v>
      </c>
      <c r="L30" s="750" t="s">
        <v>1301</v>
      </c>
      <c r="M30" s="391"/>
      <c r="N30" s="391" t="s">
        <v>3378</v>
      </c>
      <c r="O30" s="391" t="s">
        <v>3378</v>
      </c>
      <c r="P30" s="737" t="s">
        <v>3794</v>
      </c>
      <c r="Q30" s="737" t="s">
        <v>3795</v>
      </c>
      <c r="R30" s="589" t="s">
        <v>3556</v>
      </c>
      <c r="S30" s="738" t="s">
        <v>3920</v>
      </c>
      <c r="T30" s="738" t="s">
        <v>4183</v>
      </c>
      <c r="U30" s="738" t="s">
        <v>4177</v>
      </c>
      <c r="V30" s="735" t="s">
        <v>4207</v>
      </c>
    </row>
    <row r="31" spans="1:22" ht="154" x14ac:dyDescent="0.35">
      <c r="A31" s="1145"/>
      <c r="B31" s="1022"/>
      <c r="C31" s="1022"/>
      <c r="D31" s="1025"/>
      <c r="E31" s="1022"/>
      <c r="F31" s="1022"/>
      <c r="G31" s="1022"/>
      <c r="H31" s="1022"/>
      <c r="I31" s="1143"/>
      <c r="J31" s="1022"/>
      <c r="K31" s="287" t="s">
        <v>3001</v>
      </c>
      <c r="L31" s="694" t="s">
        <v>4219</v>
      </c>
      <c r="M31" s="391" t="s">
        <v>1757</v>
      </c>
      <c r="N31" s="391" t="s">
        <v>3378</v>
      </c>
      <c r="O31" s="391" t="s">
        <v>3378</v>
      </c>
      <c r="P31" s="737" t="s">
        <v>3796</v>
      </c>
      <c r="Q31" s="737" t="s">
        <v>3795</v>
      </c>
      <c r="R31" s="589" t="s">
        <v>3556</v>
      </c>
      <c r="S31" s="738" t="s">
        <v>4265</v>
      </c>
      <c r="T31" s="738" t="s">
        <v>4183</v>
      </c>
      <c r="U31" s="738" t="s">
        <v>4177</v>
      </c>
      <c r="V31" s="735" t="s">
        <v>4207</v>
      </c>
    </row>
    <row r="32" spans="1:22" ht="168" x14ac:dyDescent="0.35">
      <c r="A32" s="1149" t="s">
        <v>1210</v>
      </c>
      <c r="B32" s="1021" t="s">
        <v>1758</v>
      </c>
      <c r="C32" s="1021" t="s">
        <v>1759</v>
      </c>
      <c r="D32" s="640" t="s">
        <v>1111</v>
      </c>
      <c r="E32" s="1021" t="s">
        <v>1760</v>
      </c>
      <c r="F32" s="1021" t="s">
        <v>1761</v>
      </c>
      <c r="G32" s="1021" t="s">
        <v>3797</v>
      </c>
      <c r="H32" s="1021" t="s">
        <v>1093</v>
      </c>
      <c r="I32" s="1037" t="s">
        <v>1763</v>
      </c>
      <c r="J32" s="1021" t="s">
        <v>3798</v>
      </c>
      <c r="K32" s="618" t="s">
        <v>3073</v>
      </c>
      <c r="L32" s="751" t="s">
        <v>4207</v>
      </c>
      <c r="M32" s="301" t="s">
        <v>29</v>
      </c>
      <c r="N32" s="294" t="s">
        <v>3799</v>
      </c>
      <c r="O32" s="289" t="s">
        <v>3800</v>
      </c>
      <c r="P32" s="294" t="s">
        <v>1765</v>
      </c>
      <c r="Q32" s="289" t="s">
        <v>3801</v>
      </c>
      <c r="R32" s="294" t="s">
        <v>3528</v>
      </c>
      <c r="S32" s="708" t="s">
        <v>3802</v>
      </c>
      <c r="T32" s="301" t="s">
        <v>29</v>
      </c>
      <c r="U32" s="301" t="s">
        <v>29</v>
      </c>
      <c r="V32" s="735" t="s">
        <v>4207</v>
      </c>
    </row>
    <row r="33" spans="1:22" ht="154" x14ac:dyDescent="0.35">
      <c r="A33" s="1150"/>
      <c r="B33" s="1022"/>
      <c r="C33" s="1022"/>
      <c r="D33" s="303"/>
      <c r="E33" s="1022"/>
      <c r="F33" s="1022"/>
      <c r="G33" s="1022"/>
      <c r="H33" s="1022"/>
      <c r="I33" s="1143"/>
      <c r="J33" s="1022"/>
      <c r="K33" s="308" t="s">
        <v>1770</v>
      </c>
      <c r="L33" s="755" t="s">
        <v>4220</v>
      </c>
      <c r="M33" s="472" t="s">
        <v>1771</v>
      </c>
      <c r="N33" s="288" t="s">
        <v>3803</v>
      </c>
      <c r="O33" s="294" t="s">
        <v>3804</v>
      </c>
      <c r="P33" s="288" t="s">
        <v>1767</v>
      </c>
      <c r="Q33" s="288" t="s">
        <v>3805</v>
      </c>
      <c r="R33" s="288" t="s">
        <v>3528</v>
      </c>
      <c r="S33" s="294" t="s">
        <v>4111</v>
      </c>
      <c r="T33" s="392" t="s">
        <v>29</v>
      </c>
      <c r="U33" s="301" t="s">
        <v>29</v>
      </c>
      <c r="V33" s="748" t="s">
        <v>4221</v>
      </c>
    </row>
    <row r="34" spans="1:22" ht="182" x14ac:dyDescent="0.35">
      <c r="A34" s="1150"/>
      <c r="B34" s="1022"/>
      <c r="C34" s="1022"/>
      <c r="D34" s="303"/>
      <c r="E34" s="1022"/>
      <c r="F34" s="1022"/>
      <c r="G34" s="1022"/>
      <c r="H34" s="1022"/>
      <c r="I34" s="1143"/>
      <c r="J34" s="1022"/>
      <c r="K34" s="308" t="s">
        <v>1770</v>
      </c>
      <c r="L34" s="755" t="s">
        <v>4222</v>
      </c>
      <c r="M34" s="472" t="s">
        <v>1771</v>
      </c>
      <c r="N34" s="317" t="s">
        <v>3806</v>
      </c>
      <c r="O34" s="288" t="s">
        <v>3804</v>
      </c>
      <c r="P34" s="317" t="s">
        <v>3022</v>
      </c>
      <c r="Q34" s="288" t="s">
        <v>3807</v>
      </c>
      <c r="R34" s="288" t="s">
        <v>3528</v>
      </c>
      <c r="S34" s="692" t="s">
        <v>4110</v>
      </c>
      <c r="T34" s="392" t="s">
        <v>29</v>
      </c>
      <c r="U34" s="392" t="s">
        <v>29</v>
      </c>
      <c r="V34" s="754" t="s">
        <v>4223</v>
      </c>
    </row>
    <row r="35" spans="1:22" ht="182" x14ac:dyDescent="0.35">
      <c r="A35" s="1150"/>
      <c r="B35" s="1022"/>
      <c r="C35" s="1022"/>
      <c r="D35" s="303"/>
      <c r="E35" s="1022"/>
      <c r="F35" s="1022"/>
      <c r="G35" s="1022"/>
      <c r="H35" s="1022"/>
      <c r="I35" s="1143"/>
      <c r="J35" s="1022"/>
      <c r="K35" s="308" t="s">
        <v>1770</v>
      </c>
      <c r="L35" s="755" t="s">
        <v>4224</v>
      </c>
      <c r="M35" s="472" t="s">
        <v>1771</v>
      </c>
      <c r="N35" s="317" t="s">
        <v>3808</v>
      </c>
      <c r="O35" s="294" t="s">
        <v>3809</v>
      </c>
      <c r="P35" s="317" t="s">
        <v>3023</v>
      </c>
      <c r="Q35" s="288" t="s">
        <v>3807</v>
      </c>
      <c r="R35" s="288" t="s">
        <v>3528</v>
      </c>
      <c r="S35" s="692" t="s">
        <v>4112</v>
      </c>
      <c r="T35" s="392" t="s">
        <v>29</v>
      </c>
      <c r="U35" s="301" t="s">
        <v>29</v>
      </c>
      <c r="V35" s="748" t="s">
        <v>4225</v>
      </c>
    </row>
    <row r="36" spans="1:22" ht="154" x14ac:dyDescent="0.35">
      <c r="A36" s="1150"/>
      <c r="B36" s="1022"/>
      <c r="C36" s="1022"/>
      <c r="D36" s="303"/>
      <c r="E36" s="1022"/>
      <c r="F36" s="1022"/>
      <c r="G36" s="1022"/>
      <c r="H36" s="1022"/>
      <c r="I36" s="1143"/>
      <c r="J36" s="1022"/>
      <c r="K36" s="308" t="s">
        <v>1770</v>
      </c>
      <c r="L36" s="756" t="s">
        <v>4226</v>
      </c>
      <c r="M36" s="472" t="s">
        <v>1771</v>
      </c>
      <c r="N36" s="317" t="s">
        <v>3810</v>
      </c>
      <c r="O36" s="294" t="s">
        <v>3811</v>
      </c>
      <c r="P36" s="317" t="s">
        <v>3024</v>
      </c>
      <c r="Q36" s="288" t="s">
        <v>3805</v>
      </c>
      <c r="R36" s="288" t="s">
        <v>3528</v>
      </c>
      <c r="S36" s="692" t="s">
        <v>4113</v>
      </c>
      <c r="T36" s="392" t="s">
        <v>29</v>
      </c>
      <c r="U36" s="301" t="s">
        <v>29</v>
      </c>
      <c r="V36" s="748" t="s">
        <v>4227</v>
      </c>
    </row>
    <row r="37" spans="1:22" ht="196" x14ac:dyDescent="0.35">
      <c r="A37" s="1150"/>
      <c r="B37" s="1022"/>
      <c r="C37" s="1022"/>
      <c r="D37" s="303"/>
      <c r="E37" s="1022"/>
      <c r="F37" s="1022"/>
      <c r="G37" s="1022"/>
      <c r="H37" s="1022"/>
      <c r="I37" s="1143"/>
      <c r="J37" s="1022"/>
      <c r="K37" s="308" t="s">
        <v>3031</v>
      </c>
      <c r="L37" s="755" t="s">
        <v>4229</v>
      </c>
      <c r="M37" s="472" t="s">
        <v>1771</v>
      </c>
      <c r="N37" s="472" t="s">
        <v>3378</v>
      </c>
      <c r="O37" s="472" t="s">
        <v>3378</v>
      </c>
      <c r="P37" s="740" t="s">
        <v>3025</v>
      </c>
      <c r="Q37" s="738" t="s">
        <v>3812</v>
      </c>
      <c r="R37" s="738" t="s">
        <v>3556</v>
      </c>
      <c r="S37" s="738" t="s">
        <v>4184</v>
      </c>
      <c r="T37" s="738" t="s">
        <v>4178</v>
      </c>
      <c r="U37" s="738" t="s">
        <v>4177</v>
      </c>
      <c r="V37" s="757" t="s">
        <v>4228</v>
      </c>
    </row>
    <row r="38" spans="1:22" ht="196" x14ac:dyDescent="0.35">
      <c r="A38" s="1150"/>
      <c r="B38" s="1022"/>
      <c r="C38" s="1022"/>
      <c r="D38" s="303"/>
      <c r="E38" s="1022"/>
      <c r="F38" s="1022"/>
      <c r="G38" s="1022"/>
      <c r="H38" s="1022"/>
      <c r="I38" s="1143"/>
      <c r="J38" s="1022"/>
      <c r="K38" s="308" t="s">
        <v>3031</v>
      </c>
      <c r="L38" s="755" t="s">
        <v>4230</v>
      </c>
      <c r="M38" s="472" t="s">
        <v>1771</v>
      </c>
      <c r="N38" s="289" t="s">
        <v>3813</v>
      </c>
      <c r="O38" s="294" t="s">
        <v>3814</v>
      </c>
      <c r="P38" s="740" t="s">
        <v>3032</v>
      </c>
      <c r="Q38" s="738" t="s">
        <v>3812</v>
      </c>
      <c r="R38" s="738" t="s">
        <v>3556</v>
      </c>
      <c r="S38" s="738" t="s">
        <v>4185</v>
      </c>
      <c r="T38" s="738" t="s">
        <v>4178</v>
      </c>
      <c r="U38" s="738" t="s">
        <v>4177</v>
      </c>
      <c r="V38" s="748" t="s">
        <v>4231</v>
      </c>
    </row>
    <row r="39" spans="1:22" ht="196" x14ac:dyDescent="0.35">
      <c r="A39" s="1150"/>
      <c r="B39" s="1022"/>
      <c r="C39" s="1022"/>
      <c r="D39" s="303"/>
      <c r="E39" s="1022"/>
      <c r="F39" s="1022"/>
      <c r="G39" s="1022"/>
      <c r="H39" s="1022"/>
      <c r="I39" s="1143"/>
      <c r="J39" s="1022"/>
      <c r="K39" s="308" t="s">
        <v>3031</v>
      </c>
      <c r="L39" s="755" t="s">
        <v>4232</v>
      </c>
      <c r="M39" s="472" t="s">
        <v>1771</v>
      </c>
      <c r="N39" s="392" t="s">
        <v>3378</v>
      </c>
      <c r="O39" s="472" t="s">
        <v>3378</v>
      </c>
      <c r="P39" s="740" t="s">
        <v>3033</v>
      </c>
      <c r="Q39" s="738" t="s">
        <v>3812</v>
      </c>
      <c r="R39" s="738" t="s">
        <v>3556</v>
      </c>
      <c r="S39" s="738" t="s">
        <v>4185</v>
      </c>
      <c r="T39" s="738" t="s">
        <v>4178</v>
      </c>
      <c r="U39" s="738" t="s">
        <v>4177</v>
      </c>
      <c r="V39" s="748" t="s">
        <v>4233</v>
      </c>
    </row>
    <row r="40" spans="1:22" ht="196" x14ac:dyDescent="0.35">
      <c r="A40" s="1150"/>
      <c r="B40" s="1022"/>
      <c r="C40" s="1022"/>
      <c r="D40" s="303"/>
      <c r="E40" s="1022"/>
      <c r="F40" s="1022"/>
      <c r="G40" s="1022"/>
      <c r="H40" s="1022"/>
      <c r="I40" s="1143"/>
      <c r="J40" s="1022"/>
      <c r="K40" s="308" t="s">
        <v>3031</v>
      </c>
      <c r="L40" s="755" t="s">
        <v>4234</v>
      </c>
      <c r="M40" s="472" t="s">
        <v>1771</v>
      </c>
      <c r="N40" s="392" t="s">
        <v>3378</v>
      </c>
      <c r="O40" s="472" t="s">
        <v>3378</v>
      </c>
      <c r="P40" s="740" t="s">
        <v>3034</v>
      </c>
      <c r="Q40" s="738" t="s">
        <v>3812</v>
      </c>
      <c r="R40" s="738" t="s">
        <v>3556</v>
      </c>
      <c r="S40" s="741" t="s">
        <v>4186</v>
      </c>
      <c r="T40" s="738" t="s">
        <v>4178</v>
      </c>
      <c r="U40" s="738" t="s">
        <v>4177</v>
      </c>
      <c r="V40" s="748" t="s">
        <v>4235</v>
      </c>
    </row>
    <row r="41" spans="1:22" ht="196" x14ac:dyDescent="0.35">
      <c r="A41" s="1150"/>
      <c r="B41" s="1022"/>
      <c r="C41" s="1022"/>
      <c r="D41" s="303"/>
      <c r="E41" s="1022"/>
      <c r="F41" s="1022"/>
      <c r="G41" s="1022"/>
      <c r="H41" s="1022"/>
      <c r="I41" s="1143"/>
      <c r="J41" s="1022"/>
      <c r="K41" s="308" t="s">
        <v>3031</v>
      </c>
      <c r="L41" s="755" t="s">
        <v>4236</v>
      </c>
      <c r="M41" s="472" t="s">
        <v>1771</v>
      </c>
      <c r="N41" s="392" t="s">
        <v>3378</v>
      </c>
      <c r="O41" s="472" t="s">
        <v>3378</v>
      </c>
      <c r="P41" s="740" t="s">
        <v>3035</v>
      </c>
      <c r="Q41" s="738" t="s">
        <v>3812</v>
      </c>
      <c r="R41" s="738" t="s">
        <v>3556</v>
      </c>
      <c r="S41" s="738" t="s">
        <v>4187</v>
      </c>
      <c r="T41" s="738" t="s">
        <v>4178</v>
      </c>
      <c r="U41" s="738" t="s">
        <v>4177</v>
      </c>
      <c r="V41" s="748" t="s">
        <v>4237</v>
      </c>
    </row>
    <row r="42" spans="1:22" ht="196" x14ac:dyDescent="0.35">
      <c r="A42" s="1150"/>
      <c r="B42" s="1022"/>
      <c r="C42" s="1022"/>
      <c r="D42" s="303"/>
      <c r="E42" s="1022"/>
      <c r="F42" s="1022"/>
      <c r="G42" s="1022"/>
      <c r="H42" s="1022"/>
      <c r="I42" s="1143"/>
      <c r="J42" s="1022"/>
      <c r="K42" s="308" t="s">
        <v>3031</v>
      </c>
      <c r="L42" s="755" t="s">
        <v>4232</v>
      </c>
      <c r="M42" s="472" t="s">
        <v>1771</v>
      </c>
      <c r="N42" s="392" t="s">
        <v>3378</v>
      </c>
      <c r="O42" s="472" t="s">
        <v>3378</v>
      </c>
      <c r="P42" s="740" t="s">
        <v>3036</v>
      </c>
      <c r="Q42" s="738" t="s">
        <v>3812</v>
      </c>
      <c r="R42" s="738" t="s">
        <v>3556</v>
      </c>
      <c r="S42" s="738" t="s">
        <v>4188</v>
      </c>
      <c r="T42" s="738" t="s">
        <v>4178</v>
      </c>
      <c r="U42" s="738" t="s">
        <v>4177</v>
      </c>
      <c r="V42" s="748" t="s">
        <v>4238</v>
      </c>
    </row>
    <row r="43" spans="1:22" ht="196" x14ac:dyDescent="0.35">
      <c r="A43" s="1150"/>
      <c r="B43" s="1022"/>
      <c r="C43" s="1022"/>
      <c r="D43" s="303"/>
      <c r="E43" s="1022"/>
      <c r="F43" s="1022"/>
      <c r="G43" s="1022"/>
      <c r="H43" s="1022"/>
      <c r="I43" s="1143"/>
      <c r="J43" s="1022"/>
      <c r="K43" s="308" t="s">
        <v>3031</v>
      </c>
      <c r="L43" s="755" t="s">
        <v>4239</v>
      </c>
      <c r="M43" s="472" t="s">
        <v>1771</v>
      </c>
      <c r="N43" s="392" t="s">
        <v>3378</v>
      </c>
      <c r="O43" s="472" t="s">
        <v>3378</v>
      </c>
      <c r="P43" s="740" t="s">
        <v>3037</v>
      </c>
      <c r="Q43" s="738" t="s">
        <v>3812</v>
      </c>
      <c r="R43" s="738" t="s">
        <v>3746</v>
      </c>
      <c r="S43" s="738" t="s">
        <v>4189</v>
      </c>
      <c r="T43" s="738" t="s">
        <v>4114</v>
      </c>
      <c r="U43" s="738" t="s">
        <v>4115</v>
      </c>
      <c r="V43" s="748" t="s">
        <v>4240</v>
      </c>
    </row>
    <row r="44" spans="1:22" ht="238" x14ac:dyDescent="0.35">
      <c r="A44" s="1150"/>
      <c r="B44" s="1022"/>
      <c r="C44" s="1022"/>
      <c r="D44" s="1025"/>
      <c r="E44" s="1022"/>
      <c r="F44" s="1022"/>
      <c r="G44" s="1022"/>
      <c r="H44" s="1022"/>
      <c r="I44" s="1143"/>
      <c r="J44" s="1022"/>
      <c r="K44" s="289" t="s">
        <v>1774</v>
      </c>
      <c r="L44" s="758" t="s">
        <v>4241</v>
      </c>
      <c r="M44" s="706" t="s">
        <v>1222</v>
      </c>
      <c r="N44" s="469" t="s">
        <v>3887</v>
      </c>
      <c r="O44" s="469" t="s">
        <v>3815</v>
      </c>
      <c r="P44" s="469" t="s">
        <v>3816</v>
      </c>
      <c r="Q44" s="294" t="s">
        <v>3817</v>
      </c>
      <c r="R44" s="294" t="s">
        <v>3528</v>
      </c>
      <c r="S44" s="708" t="s">
        <v>4116</v>
      </c>
      <c r="T44" s="290" t="s">
        <v>29</v>
      </c>
      <c r="U44" s="301" t="s">
        <v>29</v>
      </c>
      <c r="V44" s="758" t="s">
        <v>4241</v>
      </c>
    </row>
    <row r="45" spans="1:22" ht="182" x14ac:dyDescent="0.35">
      <c r="A45" s="1150"/>
      <c r="B45" s="1022"/>
      <c r="C45" s="1022"/>
      <c r="D45" s="1025"/>
      <c r="E45" s="1022"/>
      <c r="F45" s="1022"/>
      <c r="G45" s="1022"/>
      <c r="H45" s="1022"/>
      <c r="I45" s="1143"/>
      <c r="J45" s="1022"/>
      <c r="K45" s="289" t="s">
        <v>1778</v>
      </c>
      <c r="L45" s="758" t="s">
        <v>4207</v>
      </c>
      <c r="M45" s="706" t="s">
        <v>1222</v>
      </c>
      <c r="N45" s="301" t="s">
        <v>3378</v>
      </c>
      <c r="O45" s="707" t="s">
        <v>3378</v>
      </c>
      <c r="P45" s="462" t="s">
        <v>1775</v>
      </c>
      <c r="Q45" s="469" t="s">
        <v>3818</v>
      </c>
      <c r="R45" s="289" t="s">
        <v>3746</v>
      </c>
      <c r="S45" s="708" t="s">
        <v>3921</v>
      </c>
      <c r="T45" s="289" t="s">
        <v>4117</v>
      </c>
      <c r="U45" s="289" t="s">
        <v>4118</v>
      </c>
      <c r="V45" s="735" t="s">
        <v>4207</v>
      </c>
    </row>
    <row r="46" spans="1:22" ht="210" x14ac:dyDescent="0.35">
      <c r="A46" s="1151"/>
      <c r="B46" s="1023"/>
      <c r="C46" s="1023"/>
      <c r="D46" s="1026"/>
      <c r="E46" s="1023"/>
      <c r="F46" s="1023"/>
      <c r="G46" s="1023"/>
      <c r="H46" s="1023"/>
      <c r="I46" s="1109"/>
      <c r="J46" s="1023"/>
      <c r="K46" s="289" t="s">
        <v>1783</v>
      </c>
      <c r="L46" s="758" t="s">
        <v>4207</v>
      </c>
      <c r="M46" s="289" t="s">
        <v>1222</v>
      </c>
      <c r="N46" s="289" t="s">
        <v>3819</v>
      </c>
      <c r="O46" s="703" t="s">
        <v>3798</v>
      </c>
      <c r="P46" s="289" t="s">
        <v>1779</v>
      </c>
      <c r="Q46" s="289" t="s">
        <v>3820</v>
      </c>
      <c r="R46" s="289" t="s">
        <v>3528</v>
      </c>
      <c r="S46" s="708" t="s">
        <v>4267</v>
      </c>
      <c r="T46" s="289" t="s">
        <v>29</v>
      </c>
      <c r="U46" s="289" t="s">
        <v>29</v>
      </c>
      <c r="V46" s="735" t="s">
        <v>4207</v>
      </c>
    </row>
    <row r="47" spans="1:22" ht="154" x14ac:dyDescent="0.35">
      <c r="A47" s="1152" t="s">
        <v>792</v>
      </c>
      <c r="B47" s="1146" t="s">
        <v>1784</v>
      </c>
      <c r="C47" s="1146" t="s">
        <v>1785</v>
      </c>
      <c r="D47" s="1154" t="s">
        <v>1126</v>
      </c>
      <c r="E47" s="1146" t="s">
        <v>1786</v>
      </c>
      <c r="F47" s="1146" t="s">
        <v>1787</v>
      </c>
      <c r="G47" s="1146" t="s">
        <v>1788</v>
      </c>
      <c r="H47" s="1146" t="s">
        <v>1789</v>
      </c>
      <c r="I47" s="1156" t="s">
        <v>1790</v>
      </c>
      <c r="J47" s="289" t="s">
        <v>3821</v>
      </c>
      <c r="K47" s="289" t="s">
        <v>1140</v>
      </c>
      <c r="L47" s="759" t="s">
        <v>4242</v>
      </c>
      <c r="M47" s="289" t="s">
        <v>1222</v>
      </c>
      <c r="N47" s="289" t="s">
        <v>3822</v>
      </c>
      <c r="O47" s="289" t="s">
        <v>3823</v>
      </c>
      <c r="P47" s="289" t="s">
        <v>1792</v>
      </c>
      <c r="Q47" s="289" t="s">
        <v>3824</v>
      </c>
      <c r="R47" s="289" t="s">
        <v>3528</v>
      </c>
      <c r="S47" s="289" t="s">
        <v>4175</v>
      </c>
      <c r="T47" s="289" t="s">
        <v>29</v>
      </c>
      <c r="U47" s="289" t="s">
        <v>29</v>
      </c>
      <c r="V47" s="735" t="s">
        <v>4243</v>
      </c>
    </row>
    <row r="48" spans="1:22" ht="266" x14ac:dyDescent="0.35">
      <c r="A48" s="1153"/>
      <c r="B48" s="1148"/>
      <c r="C48" s="1148"/>
      <c r="D48" s="1155"/>
      <c r="E48" s="1148"/>
      <c r="F48" s="1148"/>
      <c r="G48" s="1148"/>
      <c r="H48" s="1148"/>
      <c r="I48" s="1157"/>
      <c r="J48" s="289" t="s">
        <v>1794</v>
      </c>
      <c r="K48" s="289" t="s">
        <v>1140</v>
      </c>
      <c r="L48" s="759" t="s">
        <v>4207</v>
      </c>
      <c r="M48" s="289" t="s">
        <v>1222</v>
      </c>
      <c r="N48" s="289" t="s">
        <v>3825</v>
      </c>
      <c r="O48" s="703" t="s">
        <v>3826</v>
      </c>
      <c r="P48" s="289" t="s">
        <v>1795</v>
      </c>
      <c r="Q48" s="289" t="s">
        <v>3827</v>
      </c>
      <c r="R48" s="289" t="s">
        <v>3746</v>
      </c>
      <c r="S48" s="708" t="s">
        <v>3922</v>
      </c>
      <c r="T48" s="289" t="s">
        <v>3828</v>
      </c>
      <c r="U48" s="289" t="s">
        <v>3829</v>
      </c>
      <c r="V48" s="735" t="s">
        <v>4207</v>
      </c>
    </row>
    <row r="49" spans="1:22" ht="196" x14ac:dyDescent="0.35">
      <c r="A49" s="1152" t="s">
        <v>792</v>
      </c>
      <c r="B49" s="1146" t="s">
        <v>3038</v>
      </c>
      <c r="C49" s="1146" t="s">
        <v>1799</v>
      </c>
      <c r="D49" s="1154" t="s">
        <v>1800</v>
      </c>
      <c r="E49" s="1146" t="s">
        <v>1801</v>
      </c>
      <c r="F49" s="289" t="s">
        <v>1802</v>
      </c>
      <c r="G49" s="294" t="s">
        <v>1803</v>
      </c>
      <c r="H49" s="289" t="s">
        <v>1130</v>
      </c>
      <c r="I49" s="296" t="s">
        <v>1804</v>
      </c>
      <c r="J49" s="289" t="s">
        <v>3830</v>
      </c>
      <c r="K49" s="289" t="s">
        <v>1808</v>
      </c>
      <c r="L49" s="751" t="s">
        <v>4244</v>
      </c>
      <c r="M49" s="290" t="s">
        <v>29</v>
      </c>
      <c r="N49" s="289" t="s">
        <v>3830</v>
      </c>
      <c r="O49" s="294" t="s">
        <v>3831</v>
      </c>
      <c r="P49" s="289" t="s">
        <v>1806</v>
      </c>
      <c r="Q49" s="289" t="s">
        <v>3832</v>
      </c>
      <c r="R49" s="289" t="s">
        <v>3746</v>
      </c>
      <c r="S49" s="708" t="s">
        <v>3833</v>
      </c>
      <c r="T49" s="289" t="s">
        <v>3834</v>
      </c>
      <c r="U49" s="294" t="s">
        <v>3835</v>
      </c>
      <c r="V49" s="735" t="s">
        <v>4245</v>
      </c>
    </row>
    <row r="50" spans="1:22" ht="154" x14ac:dyDescent="0.35">
      <c r="A50" s="1153"/>
      <c r="B50" s="1148"/>
      <c r="C50" s="1148"/>
      <c r="D50" s="1155"/>
      <c r="E50" s="1148"/>
      <c r="F50" s="289" t="s">
        <v>3039</v>
      </c>
      <c r="G50" s="294" t="s">
        <v>3836</v>
      </c>
      <c r="H50" s="289" t="s">
        <v>1716</v>
      </c>
      <c r="I50" s="296"/>
      <c r="J50" s="289"/>
      <c r="K50" s="289" t="s">
        <v>3087</v>
      </c>
      <c r="L50" s="751" t="s">
        <v>4246</v>
      </c>
      <c r="M50" s="290" t="s">
        <v>1222</v>
      </c>
      <c r="N50" s="290" t="s">
        <v>3378</v>
      </c>
      <c r="O50" s="290" t="s">
        <v>3378</v>
      </c>
      <c r="P50" s="289" t="s">
        <v>3084</v>
      </c>
      <c r="Q50" s="289" t="s">
        <v>3837</v>
      </c>
      <c r="R50" s="289" t="s">
        <v>3528</v>
      </c>
      <c r="S50" s="289" t="s">
        <v>3838</v>
      </c>
      <c r="T50" s="289" t="s">
        <v>29</v>
      </c>
      <c r="U50" s="289" t="s">
        <v>29</v>
      </c>
      <c r="V50" s="751" t="s">
        <v>4246</v>
      </c>
    </row>
    <row r="51" spans="1:22" ht="364" x14ac:dyDescent="0.35">
      <c r="A51" s="709" t="s">
        <v>792</v>
      </c>
      <c r="B51" s="294" t="s">
        <v>1809</v>
      </c>
      <c r="C51" s="289" t="s">
        <v>1810</v>
      </c>
      <c r="D51" s="502" t="s">
        <v>1609</v>
      </c>
      <c r="E51" s="289" t="s">
        <v>1811</v>
      </c>
      <c r="F51" s="289" t="s">
        <v>1802</v>
      </c>
      <c r="G51" s="289" t="s">
        <v>1812</v>
      </c>
      <c r="H51" s="289" t="s">
        <v>1813</v>
      </c>
      <c r="I51" s="296" t="s">
        <v>1610</v>
      </c>
      <c r="J51" s="289" t="s">
        <v>3839</v>
      </c>
      <c r="K51" s="289" t="s">
        <v>1818</v>
      </c>
      <c r="L51" s="751" t="s">
        <v>4247</v>
      </c>
      <c r="M51" s="290" t="s">
        <v>1222</v>
      </c>
      <c r="N51" s="289" t="s">
        <v>3840</v>
      </c>
      <c r="O51" s="294" t="s">
        <v>3841</v>
      </c>
      <c r="P51" s="289" t="s">
        <v>1815</v>
      </c>
      <c r="Q51" s="289" t="s">
        <v>3842</v>
      </c>
      <c r="R51" s="289" t="s">
        <v>3528</v>
      </c>
      <c r="S51" s="289" t="s">
        <v>4119</v>
      </c>
      <c r="T51" s="289" t="s">
        <v>29</v>
      </c>
      <c r="U51" s="289" t="s">
        <v>29</v>
      </c>
      <c r="V51" s="735" t="s">
        <v>4248</v>
      </c>
    </row>
    <row r="52" spans="1:22" ht="294" x14ac:dyDescent="0.35">
      <c r="A52" s="1149" t="s">
        <v>786</v>
      </c>
      <c r="B52" s="1021" t="s">
        <v>74</v>
      </c>
      <c r="C52" s="1021" t="s">
        <v>1819</v>
      </c>
      <c r="D52" s="1024" t="s">
        <v>1820</v>
      </c>
      <c r="E52" s="1021" t="s">
        <v>1821</v>
      </c>
      <c r="F52" s="1021" t="s">
        <v>1822</v>
      </c>
      <c r="G52" s="1021" t="s">
        <v>1823</v>
      </c>
      <c r="H52" s="1021" t="s">
        <v>1824</v>
      </c>
      <c r="I52" s="1037" t="s">
        <v>1825</v>
      </c>
      <c r="J52" s="1021" t="s">
        <v>3843</v>
      </c>
      <c r="K52" s="300" t="s">
        <v>1831</v>
      </c>
      <c r="L52" s="695" t="s">
        <v>29</v>
      </c>
      <c r="M52" s="696" t="s">
        <v>29</v>
      </c>
      <c r="N52" s="299" t="s">
        <v>3844</v>
      </c>
      <c r="O52" s="294" t="s">
        <v>3845</v>
      </c>
      <c r="P52" s="299" t="s">
        <v>1827</v>
      </c>
      <c r="Q52" s="300" t="s">
        <v>3846</v>
      </c>
      <c r="R52" s="287" t="s">
        <v>3528</v>
      </c>
      <c r="S52" s="288" t="s">
        <v>3923</v>
      </c>
      <c r="T52" s="324" t="s">
        <v>29</v>
      </c>
      <c r="U52" s="301" t="s">
        <v>29</v>
      </c>
      <c r="V52" s="676"/>
    </row>
    <row r="53" spans="1:22" ht="350" x14ac:dyDescent="0.35">
      <c r="A53" s="1150"/>
      <c r="B53" s="1022"/>
      <c r="C53" s="1022"/>
      <c r="D53" s="1025"/>
      <c r="E53" s="1022"/>
      <c r="F53" s="1022"/>
      <c r="G53" s="1022"/>
      <c r="H53" s="1022"/>
      <c r="I53" s="1143"/>
      <c r="J53" s="1022"/>
      <c r="K53" s="287" t="s">
        <v>1831</v>
      </c>
      <c r="L53" s="694" t="s">
        <v>29</v>
      </c>
      <c r="M53" s="324" t="s">
        <v>29</v>
      </c>
      <c r="N53" s="298" t="s">
        <v>3847</v>
      </c>
      <c r="O53" s="294" t="s">
        <v>3848</v>
      </c>
      <c r="P53" s="298" t="s">
        <v>1832</v>
      </c>
      <c r="Q53" s="357" t="s">
        <v>3849</v>
      </c>
      <c r="R53" s="287" t="s">
        <v>3528</v>
      </c>
      <c r="S53" s="288" t="s">
        <v>3924</v>
      </c>
      <c r="T53" s="324" t="s">
        <v>29</v>
      </c>
      <c r="U53" s="301" t="s">
        <v>29</v>
      </c>
      <c r="V53" s="712" t="s">
        <v>28</v>
      </c>
    </row>
    <row r="54" spans="1:22" ht="280" customHeight="1" x14ac:dyDescent="0.35">
      <c r="A54" s="1144" t="s">
        <v>330</v>
      </c>
      <c r="B54" s="1054" t="s">
        <v>824</v>
      </c>
      <c r="C54" s="1054" t="s">
        <v>1835</v>
      </c>
      <c r="D54" s="1104" t="s">
        <v>1836</v>
      </c>
      <c r="E54" s="1054" t="s">
        <v>1837</v>
      </c>
      <c r="F54" s="1021" t="s">
        <v>1838</v>
      </c>
      <c r="G54" s="1054" t="s">
        <v>3850</v>
      </c>
      <c r="H54" s="1054" t="s">
        <v>1840</v>
      </c>
      <c r="I54" s="1143" t="s">
        <v>953</v>
      </c>
      <c r="J54" s="1026" t="s">
        <v>3851</v>
      </c>
      <c r="K54" s="287" t="s">
        <v>41</v>
      </c>
      <c r="L54" s="697" t="s">
        <v>29</v>
      </c>
      <c r="M54" s="698" t="s">
        <v>29</v>
      </c>
      <c r="N54" s="1161" t="s">
        <v>3852</v>
      </c>
      <c r="O54" s="1161" t="s">
        <v>3853</v>
      </c>
      <c r="P54" s="287" t="s">
        <v>4124</v>
      </c>
      <c r="Q54" s="287" t="s">
        <v>4125</v>
      </c>
      <c r="R54" s="287" t="s">
        <v>3528</v>
      </c>
      <c r="S54" s="288" t="s">
        <v>3854</v>
      </c>
      <c r="T54" s="324" t="s">
        <v>29</v>
      </c>
      <c r="U54" s="301" t="s">
        <v>29</v>
      </c>
      <c r="V54" s="712" t="s">
        <v>28</v>
      </c>
    </row>
    <row r="55" spans="1:22" ht="224" x14ac:dyDescent="0.35">
      <c r="A55" s="1145"/>
      <c r="B55" s="1054"/>
      <c r="C55" s="1054"/>
      <c r="D55" s="1104"/>
      <c r="E55" s="1054"/>
      <c r="F55" s="1022"/>
      <c r="G55" s="1054"/>
      <c r="H55" s="1054"/>
      <c r="I55" s="1143"/>
      <c r="J55" s="1104"/>
      <c r="K55" s="287" t="s">
        <v>1849</v>
      </c>
      <c r="L55" s="697" t="s">
        <v>29</v>
      </c>
      <c r="M55" s="698" t="s">
        <v>29</v>
      </c>
      <c r="N55" s="1162"/>
      <c r="O55" s="1162"/>
      <c r="P55" s="1021" t="s">
        <v>4126</v>
      </c>
      <c r="Q55" s="287" t="s">
        <v>3855</v>
      </c>
      <c r="R55" s="1015" t="s">
        <v>3528</v>
      </c>
      <c r="S55" s="720" t="s">
        <v>3925</v>
      </c>
      <c r="T55" s="287" t="s">
        <v>29</v>
      </c>
      <c r="U55" s="287" t="s">
        <v>29</v>
      </c>
      <c r="V55" s="712" t="s">
        <v>28</v>
      </c>
    </row>
    <row r="56" spans="1:22" ht="117" customHeight="1" x14ac:dyDescent="0.35">
      <c r="A56" s="1164"/>
      <c r="B56" s="1054"/>
      <c r="C56" s="1054"/>
      <c r="D56" s="1104"/>
      <c r="E56" s="1054"/>
      <c r="F56" s="1023"/>
      <c r="G56" s="1054"/>
      <c r="H56" s="1054"/>
      <c r="I56" s="1109"/>
      <c r="J56" s="1104"/>
      <c r="K56" s="298" t="s">
        <v>41</v>
      </c>
      <c r="L56" s="699" t="s">
        <v>29</v>
      </c>
      <c r="M56" s="698" t="s">
        <v>29</v>
      </c>
      <c r="N56" s="1163"/>
      <c r="O56" s="1163"/>
      <c r="P56" s="1023"/>
      <c r="Q56" s="298" t="s">
        <v>3856</v>
      </c>
      <c r="R56" s="1017"/>
      <c r="S56" s="720" t="s">
        <v>3926</v>
      </c>
      <c r="T56" s="298" t="s">
        <v>29</v>
      </c>
      <c r="U56" s="298" t="s">
        <v>29</v>
      </c>
      <c r="V56" s="712" t="s">
        <v>28</v>
      </c>
    </row>
    <row r="57" spans="1:22" ht="210" x14ac:dyDescent="0.35">
      <c r="A57" s="709" t="s">
        <v>1851</v>
      </c>
      <c r="B57" s="289" t="s">
        <v>1264</v>
      </c>
      <c r="C57" s="289" t="s">
        <v>1852</v>
      </c>
      <c r="D57" s="502" t="s">
        <v>43</v>
      </c>
      <c r="E57" s="474" t="s">
        <v>44</v>
      </c>
      <c r="F57" s="474" t="s">
        <v>45</v>
      </c>
      <c r="G57" s="289" t="s">
        <v>3857</v>
      </c>
      <c r="H57" s="474" t="s">
        <v>3858</v>
      </c>
      <c r="I57" s="296" t="s">
        <v>47</v>
      </c>
      <c r="J57" s="289" t="s">
        <v>3859</v>
      </c>
      <c r="K57" s="289" t="s">
        <v>1859</v>
      </c>
      <c r="L57" s="710" t="s">
        <v>29</v>
      </c>
      <c r="M57" s="711" t="s">
        <v>29</v>
      </c>
      <c r="N57" s="289" t="s">
        <v>3860</v>
      </c>
      <c r="O57" s="294" t="s">
        <v>3861</v>
      </c>
      <c r="P57" s="289" t="s">
        <v>1855</v>
      </c>
      <c r="Q57" s="289" t="s">
        <v>3862</v>
      </c>
      <c r="R57" s="289" t="s">
        <v>3528</v>
      </c>
      <c r="S57" s="721" t="s">
        <v>3863</v>
      </c>
      <c r="T57" s="289" t="s">
        <v>29</v>
      </c>
      <c r="U57" s="295" t="s">
        <v>29</v>
      </c>
      <c r="V57" s="676"/>
    </row>
    <row r="58" spans="1:22" ht="252" x14ac:dyDescent="0.35">
      <c r="A58" s="405" t="s">
        <v>1851</v>
      </c>
      <c r="B58" s="287" t="s">
        <v>19</v>
      </c>
      <c r="C58" s="287" t="s">
        <v>1678</v>
      </c>
      <c r="D58" s="286" t="s">
        <v>1397</v>
      </c>
      <c r="E58" s="287" t="s">
        <v>1669</v>
      </c>
      <c r="F58" s="287" t="s">
        <v>1860</v>
      </c>
      <c r="G58" s="287" t="s">
        <v>3864</v>
      </c>
      <c r="H58" s="287" t="s">
        <v>337</v>
      </c>
      <c r="I58" s="286" t="s">
        <v>2817</v>
      </c>
      <c r="J58" s="287" t="s">
        <v>3865</v>
      </c>
      <c r="K58" s="327" t="s">
        <v>701</v>
      </c>
      <c r="L58" s="391" t="s">
        <v>28</v>
      </c>
      <c r="M58" s="329" t="s">
        <v>106</v>
      </c>
      <c r="N58" s="287" t="s">
        <v>3371</v>
      </c>
      <c r="O58" s="294" t="s">
        <v>3865</v>
      </c>
      <c r="P58" s="288" t="s">
        <v>1686</v>
      </c>
      <c r="Q58" s="298" t="s">
        <v>3482</v>
      </c>
      <c r="R58" s="298" t="s">
        <v>3528</v>
      </c>
      <c r="S58" s="298" t="s">
        <v>3866</v>
      </c>
      <c r="T58" s="298" t="s">
        <v>29</v>
      </c>
      <c r="U58" s="295" t="s">
        <v>29</v>
      </c>
      <c r="V58" s="676"/>
    </row>
    <row r="59" spans="1:22" ht="210" x14ac:dyDescent="0.35">
      <c r="A59" s="437" t="s">
        <v>17</v>
      </c>
      <c r="B59" s="287" t="s">
        <v>24</v>
      </c>
      <c r="C59" s="287" t="s">
        <v>1671</v>
      </c>
      <c r="D59" s="293" t="s">
        <v>1864</v>
      </c>
      <c r="E59" s="288" t="s">
        <v>1672</v>
      </c>
      <c r="F59" s="288" t="s">
        <v>1865</v>
      </c>
      <c r="G59" s="288" t="s">
        <v>1866</v>
      </c>
      <c r="H59" s="288" t="s">
        <v>18</v>
      </c>
      <c r="I59" s="286" t="s">
        <v>1682</v>
      </c>
      <c r="J59" s="287" t="s">
        <v>3867</v>
      </c>
      <c r="K59" s="287" t="s">
        <v>1665</v>
      </c>
      <c r="L59" s="456" t="s">
        <v>28</v>
      </c>
      <c r="M59" s="287" t="s">
        <v>27</v>
      </c>
      <c r="N59" s="287" t="s">
        <v>3868</v>
      </c>
      <c r="O59" s="294" t="s">
        <v>3867</v>
      </c>
      <c r="P59" s="288" t="s">
        <v>1687</v>
      </c>
      <c r="Q59" s="287" t="s">
        <v>3869</v>
      </c>
      <c r="R59" s="287" t="s">
        <v>3746</v>
      </c>
      <c r="S59" s="287" t="s">
        <v>3870</v>
      </c>
      <c r="T59" s="287" t="s">
        <v>4266</v>
      </c>
      <c r="U59" s="287" t="s">
        <v>3871</v>
      </c>
      <c r="V59" s="676"/>
    </row>
    <row r="60" spans="1:22" ht="409.5" x14ac:dyDescent="0.35">
      <c r="A60" s="691" t="s">
        <v>1851</v>
      </c>
      <c r="B60" s="298" t="s">
        <v>331</v>
      </c>
      <c r="C60" s="287" t="s">
        <v>1667</v>
      </c>
      <c r="D60" s="302" t="s">
        <v>1397</v>
      </c>
      <c r="E60" s="298" t="s">
        <v>1668</v>
      </c>
      <c r="F60" s="298" t="s">
        <v>723</v>
      </c>
      <c r="G60" s="298" t="s">
        <v>1870</v>
      </c>
      <c r="H60" s="298" t="s">
        <v>724</v>
      </c>
      <c r="I60" s="302" t="s">
        <v>334</v>
      </c>
      <c r="J60" s="288" t="s">
        <v>3872</v>
      </c>
      <c r="K60" s="288" t="s">
        <v>1876</v>
      </c>
      <c r="L60" s="700" t="s">
        <v>833</v>
      </c>
      <c r="M60" s="392" t="s">
        <v>27</v>
      </c>
      <c r="N60" s="298" t="s">
        <v>3373</v>
      </c>
      <c r="O60" s="288" t="s">
        <v>3872</v>
      </c>
      <c r="P60" s="298" t="s">
        <v>1870</v>
      </c>
      <c r="Q60" s="288" t="s">
        <v>3873</v>
      </c>
      <c r="R60" s="288" t="s">
        <v>3528</v>
      </c>
      <c r="S60" s="298" t="s">
        <v>3874</v>
      </c>
      <c r="T60" s="288" t="s">
        <v>29</v>
      </c>
      <c r="U60" s="295" t="s">
        <v>29</v>
      </c>
      <c r="V60" s="676"/>
    </row>
    <row r="61" spans="1:22" ht="322" x14ac:dyDescent="0.35">
      <c r="A61" s="285" t="s">
        <v>1201</v>
      </c>
      <c r="B61" s="286" t="s">
        <v>719</v>
      </c>
      <c r="C61" s="287" t="s">
        <v>1667</v>
      </c>
      <c r="D61" s="286" t="s">
        <v>1397</v>
      </c>
      <c r="E61" s="287" t="s">
        <v>1668</v>
      </c>
      <c r="F61" s="287" t="s">
        <v>1695</v>
      </c>
      <c r="G61" s="288" t="s">
        <v>1696</v>
      </c>
      <c r="H61" s="287" t="s">
        <v>724</v>
      </c>
      <c r="I61" s="297" t="s">
        <v>1683</v>
      </c>
      <c r="J61" s="288" t="s">
        <v>3875</v>
      </c>
      <c r="K61" s="288" t="s">
        <v>1702</v>
      </c>
      <c r="L61" s="287" t="s">
        <v>1680</v>
      </c>
      <c r="M61" s="287" t="s">
        <v>833</v>
      </c>
      <c r="N61" s="294" t="s">
        <v>3374</v>
      </c>
      <c r="O61" s="745" t="s">
        <v>3876</v>
      </c>
      <c r="P61" s="288" t="s">
        <v>1698</v>
      </c>
      <c r="Q61" s="315" t="s">
        <v>3430</v>
      </c>
      <c r="R61" s="288" t="s">
        <v>3528</v>
      </c>
      <c r="S61" s="351" t="s">
        <v>4127</v>
      </c>
      <c r="T61" s="288"/>
      <c r="U61" s="295"/>
      <c r="V61" s="676"/>
    </row>
    <row r="62" spans="1:22" ht="336" x14ac:dyDescent="0.35">
      <c r="A62" s="691" t="s">
        <v>1851</v>
      </c>
      <c r="B62" s="287" t="s">
        <v>1151</v>
      </c>
      <c r="C62" s="298" t="s">
        <v>1706</v>
      </c>
      <c r="D62" s="688" t="s">
        <v>1707</v>
      </c>
      <c r="E62" s="298" t="s">
        <v>1674</v>
      </c>
      <c r="F62" s="327" t="s">
        <v>981</v>
      </c>
      <c r="G62" s="308" t="s">
        <v>1693</v>
      </c>
      <c r="H62" s="298" t="s">
        <v>1675</v>
      </c>
      <c r="I62" s="321" t="s">
        <v>1989</v>
      </c>
      <c r="J62" s="287" t="s">
        <v>3877</v>
      </c>
      <c r="K62" s="287" t="s">
        <v>701</v>
      </c>
      <c r="L62" s="701" t="s">
        <v>155</v>
      </c>
      <c r="M62" s="287" t="s">
        <v>106</v>
      </c>
      <c r="N62" s="287" t="s">
        <v>3375</v>
      </c>
      <c r="O62" s="294" t="s">
        <v>3877</v>
      </c>
      <c r="P62" s="287" t="s">
        <v>1878</v>
      </c>
      <c r="Q62" s="289" t="s">
        <v>3431</v>
      </c>
      <c r="R62" s="287" t="s">
        <v>3532</v>
      </c>
      <c r="S62" s="287" t="s">
        <v>3878</v>
      </c>
      <c r="T62" s="287" t="s">
        <v>29</v>
      </c>
      <c r="U62" s="295" t="s">
        <v>29</v>
      </c>
      <c r="V62" s="676"/>
    </row>
    <row r="63" spans="1:22" ht="182.5" thickBot="1" x14ac:dyDescent="0.4">
      <c r="A63" s="643" t="s">
        <v>1851</v>
      </c>
      <c r="B63" s="313" t="s">
        <v>1151</v>
      </c>
      <c r="C63" s="313" t="s">
        <v>1879</v>
      </c>
      <c r="D63" s="332" t="s">
        <v>1877</v>
      </c>
      <c r="E63" s="313" t="s">
        <v>1153</v>
      </c>
      <c r="F63" s="313" t="s">
        <v>1880</v>
      </c>
      <c r="G63" s="313" t="s">
        <v>1881</v>
      </c>
      <c r="H63" s="313" t="s">
        <v>337</v>
      </c>
      <c r="I63" s="333" t="s">
        <v>1882</v>
      </c>
      <c r="J63" s="313" t="s">
        <v>3879</v>
      </c>
      <c r="K63" s="313" t="s">
        <v>1886</v>
      </c>
      <c r="L63" s="702" t="s">
        <v>29</v>
      </c>
      <c r="M63" s="455" t="s">
        <v>29</v>
      </c>
      <c r="N63" s="313" t="s">
        <v>3880</v>
      </c>
      <c r="O63" s="312" t="s">
        <v>3879</v>
      </c>
      <c r="P63" s="313" t="s">
        <v>1884</v>
      </c>
      <c r="Q63" s="313" t="s">
        <v>3881</v>
      </c>
      <c r="R63" s="313" t="s">
        <v>3528</v>
      </c>
      <c r="S63" s="313" t="s">
        <v>3882</v>
      </c>
      <c r="T63" s="313" t="s">
        <v>29</v>
      </c>
      <c r="U63" s="677" t="s">
        <v>29</v>
      </c>
      <c r="V63" s="678"/>
    </row>
  </sheetData>
  <mergeCells count="81">
    <mergeCell ref="P55:P56"/>
    <mergeCell ref="R55:R56"/>
    <mergeCell ref="A1:V1"/>
    <mergeCell ref="A2:V2"/>
    <mergeCell ref="A3:V3"/>
    <mergeCell ref="G54:G56"/>
    <mergeCell ref="H54:H56"/>
    <mergeCell ref="I54:I56"/>
    <mergeCell ref="J54:J56"/>
    <mergeCell ref="N54:N56"/>
    <mergeCell ref="O54:O56"/>
    <mergeCell ref="G52:G53"/>
    <mergeCell ref="H52:H53"/>
    <mergeCell ref="I52:I53"/>
    <mergeCell ref="J52:J53"/>
    <mergeCell ref="A54:A56"/>
    <mergeCell ref="B54:B56"/>
    <mergeCell ref="C54:C56"/>
    <mergeCell ref="D54:D56"/>
    <mergeCell ref="E54:E56"/>
    <mergeCell ref="F54:F56"/>
    <mergeCell ref="A52:A53"/>
    <mergeCell ref="B52:B53"/>
    <mergeCell ref="C52:C53"/>
    <mergeCell ref="D52:D53"/>
    <mergeCell ref="E52:E53"/>
    <mergeCell ref="F52:F53"/>
    <mergeCell ref="G32:G46"/>
    <mergeCell ref="G47:G48"/>
    <mergeCell ref="H47:H48"/>
    <mergeCell ref="I47:I48"/>
    <mergeCell ref="A49:A50"/>
    <mergeCell ref="B49:B50"/>
    <mergeCell ref="C49:C50"/>
    <mergeCell ref="D49:D50"/>
    <mergeCell ref="E49:E50"/>
    <mergeCell ref="E47:E48"/>
    <mergeCell ref="F47:F48"/>
    <mergeCell ref="A32:A46"/>
    <mergeCell ref="B32:B46"/>
    <mergeCell ref="C32:C46"/>
    <mergeCell ref="E32:E46"/>
    <mergeCell ref="F32:F46"/>
    <mergeCell ref="D44:D46"/>
    <mergeCell ref="A47:A48"/>
    <mergeCell ref="B47:B48"/>
    <mergeCell ref="C47:C48"/>
    <mergeCell ref="D47:D48"/>
    <mergeCell ref="N13:N15"/>
    <mergeCell ref="O13:O15"/>
    <mergeCell ref="H32:H46"/>
    <mergeCell ref="I32:I46"/>
    <mergeCell ref="J32:J46"/>
    <mergeCell ref="O21:O27"/>
    <mergeCell ref="N26:N27"/>
    <mergeCell ref="N21:N22"/>
    <mergeCell ref="A21:A31"/>
    <mergeCell ref="B21:B31"/>
    <mergeCell ref="C21:C31"/>
    <mergeCell ref="D21:D31"/>
    <mergeCell ref="E21:E31"/>
    <mergeCell ref="F21:F31"/>
    <mergeCell ref="G21:G31"/>
    <mergeCell ref="H21:H31"/>
    <mergeCell ref="I21:I31"/>
    <mergeCell ref="J21:J31"/>
    <mergeCell ref="F4:H4"/>
    <mergeCell ref="A5:E5"/>
    <mergeCell ref="I5:V5"/>
    <mergeCell ref="A6:A12"/>
    <mergeCell ref="B6:B12"/>
    <mergeCell ref="C6:C12"/>
    <mergeCell ref="D6:D12"/>
    <mergeCell ref="E6:E12"/>
    <mergeCell ref="F6:F12"/>
    <mergeCell ref="G6:G12"/>
    <mergeCell ref="H6:H12"/>
    <mergeCell ref="N6:N10"/>
    <mergeCell ref="O6:O10"/>
    <mergeCell ref="N11:N12"/>
    <mergeCell ref="O11:O12"/>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209DC-FB3D-436C-BF94-E587138E6F8C}">
  <dimension ref="A1:V30"/>
  <sheetViews>
    <sheetView topLeftCell="M14" workbookViewId="0">
      <selection activeCell="P14" sqref="P14"/>
    </sheetView>
  </sheetViews>
  <sheetFormatPr defaultRowHeight="14.5" x14ac:dyDescent="0.35"/>
  <cols>
    <col min="1" max="1" width="19.1796875" customWidth="1"/>
    <col min="2" max="2" width="18.54296875" customWidth="1"/>
    <col min="3" max="3" width="19.26953125" customWidth="1"/>
    <col min="4" max="4" width="18.08984375" customWidth="1"/>
    <col min="5" max="5" width="22.6328125" customWidth="1"/>
    <col min="6" max="6" width="20" customWidth="1"/>
    <col min="7" max="7" width="20.90625" customWidth="1"/>
    <col min="8" max="8" width="20.1796875" customWidth="1"/>
    <col min="9" max="9" width="13.81640625" customWidth="1"/>
    <col min="10" max="10" width="27.1796875" customWidth="1"/>
    <col min="11" max="11" width="20.90625" customWidth="1"/>
    <col min="12" max="12" width="14.90625" bestFit="1" customWidth="1"/>
    <col min="13" max="13" width="23.81640625" customWidth="1"/>
    <col min="14" max="14" width="19.26953125" customWidth="1"/>
    <col min="15" max="15" width="30.90625" customWidth="1"/>
    <col min="16" max="16" width="30.453125" customWidth="1"/>
    <col min="17" max="17" width="47.453125" customWidth="1"/>
    <col min="18" max="18" width="32.6328125" customWidth="1"/>
    <col min="19" max="19" width="57.453125" customWidth="1"/>
    <col min="20" max="20" width="31" customWidth="1"/>
    <col min="21" max="21" width="36.54296875" customWidth="1"/>
    <col min="22" max="22" width="28.90625" customWidth="1"/>
  </cols>
  <sheetData>
    <row r="1" spans="1:22" x14ac:dyDescent="0.35">
      <c r="A1" s="990" t="s">
        <v>807</v>
      </c>
      <c r="B1" s="991"/>
      <c r="C1" s="991"/>
      <c r="D1" s="991"/>
      <c r="E1" s="991"/>
      <c r="F1" s="991"/>
      <c r="G1" s="991"/>
      <c r="H1" s="991"/>
      <c r="I1" s="991"/>
      <c r="J1" s="991"/>
      <c r="K1" s="991"/>
      <c r="L1" s="991"/>
      <c r="M1" s="991"/>
      <c r="N1" s="991"/>
      <c r="O1" s="991"/>
      <c r="P1" s="991"/>
      <c r="Q1" s="991"/>
      <c r="R1" s="991"/>
      <c r="S1" s="991"/>
      <c r="T1" s="991"/>
      <c r="U1" s="991"/>
      <c r="V1" s="992"/>
    </row>
    <row r="2" spans="1:22" x14ac:dyDescent="0.35">
      <c r="A2" s="1170" t="s">
        <v>3333</v>
      </c>
      <c r="B2" s="1171"/>
      <c r="C2" s="1171"/>
      <c r="D2" s="1171"/>
      <c r="E2" s="1171"/>
      <c r="F2" s="1171"/>
      <c r="G2" s="1171"/>
      <c r="H2" s="1171"/>
      <c r="I2" s="1171"/>
      <c r="J2" s="1171"/>
      <c r="K2" s="1171"/>
      <c r="L2" s="1171"/>
      <c r="M2" s="1171"/>
      <c r="N2" s="1171"/>
      <c r="O2" s="1171"/>
      <c r="P2" s="1171"/>
      <c r="Q2" s="1171"/>
      <c r="R2" s="1171"/>
      <c r="S2" s="1171"/>
      <c r="T2" s="1171"/>
      <c r="U2" s="1171"/>
      <c r="V2" s="1172"/>
    </row>
    <row r="3" spans="1:22" x14ac:dyDescent="0.35">
      <c r="A3" s="996" t="s">
        <v>1708</v>
      </c>
      <c r="B3" s="997"/>
      <c r="C3" s="997"/>
      <c r="D3" s="997"/>
      <c r="E3" s="997"/>
      <c r="F3" s="997"/>
      <c r="G3" s="997"/>
      <c r="H3" s="997"/>
      <c r="I3" s="997"/>
      <c r="J3" s="997"/>
      <c r="K3" s="997"/>
      <c r="L3" s="997"/>
      <c r="M3" s="997"/>
      <c r="N3" s="997"/>
      <c r="O3" s="997"/>
      <c r="P3" s="997"/>
      <c r="Q3" s="997"/>
      <c r="R3" s="997"/>
      <c r="S3" s="997"/>
      <c r="T3" s="997"/>
      <c r="U3" s="997"/>
      <c r="V3" s="998"/>
    </row>
    <row r="4" spans="1:22" ht="28" x14ac:dyDescent="0.35">
      <c r="A4" s="999" t="s">
        <v>0</v>
      </c>
      <c r="B4" s="1001" t="s">
        <v>1</v>
      </c>
      <c r="C4" s="1001" t="s">
        <v>2</v>
      </c>
      <c r="D4" s="1001" t="s">
        <v>2608</v>
      </c>
      <c r="E4" s="1001" t="s">
        <v>4</v>
      </c>
      <c r="F4" s="1003" t="s">
        <v>5</v>
      </c>
      <c r="G4" s="1004"/>
      <c r="H4" s="1005"/>
      <c r="I4" s="338" t="s">
        <v>6</v>
      </c>
      <c r="J4" s="1006" t="s">
        <v>2609</v>
      </c>
      <c r="K4" s="1001" t="s">
        <v>9</v>
      </c>
      <c r="L4" s="340" t="s">
        <v>10</v>
      </c>
      <c r="M4" s="341" t="s">
        <v>11</v>
      </c>
      <c r="N4" s="1178" t="s">
        <v>3334</v>
      </c>
      <c r="O4" s="1178" t="s">
        <v>3335</v>
      </c>
      <c r="P4" s="1178" t="s">
        <v>3395</v>
      </c>
      <c r="Q4" s="1177" t="s">
        <v>3392</v>
      </c>
      <c r="R4" s="1177" t="s">
        <v>3393</v>
      </c>
      <c r="S4" s="1173" t="s">
        <v>3884</v>
      </c>
      <c r="T4" s="1173" t="s">
        <v>3885</v>
      </c>
      <c r="U4" s="1175" t="s">
        <v>3725</v>
      </c>
      <c r="V4" s="1165" t="s">
        <v>3394</v>
      </c>
    </row>
    <row r="5" spans="1:22" ht="62" customHeight="1" x14ac:dyDescent="0.35">
      <c r="A5" s="1000"/>
      <c r="B5" s="1002"/>
      <c r="C5" s="1002"/>
      <c r="D5" s="1002"/>
      <c r="E5" s="1002"/>
      <c r="F5" s="282" t="s">
        <v>13</v>
      </c>
      <c r="G5" s="282" t="s">
        <v>14</v>
      </c>
      <c r="H5" s="282" t="s">
        <v>15</v>
      </c>
      <c r="I5" s="343"/>
      <c r="J5" s="1006"/>
      <c r="K5" s="1002"/>
      <c r="L5" s="345"/>
      <c r="M5" s="346"/>
      <c r="N5" s="1179"/>
      <c r="O5" s="1179"/>
      <c r="P5" s="1179"/>
      <c r="Q5" s="1098"/>
      <c r="R5" s="1098"/>
      <c r="S5" s="1174"/>
      <c r="T5" s="1174"/>
      <c r="U5" s="1176"/>
      <c r="V5" s="1166"/>
    </row>
    <row r="6" spans="1:22" ht="409.5" x14ac:dyDescent="0.35">
      <c r="A6" s="348" t="s">
        <v>33</v>
      </c>
      <c r="B6" s="308" t="s">
        <v>34</v>
      </c>
      <c r="C6" s="308" t="s">
        <v>2613</v>
      </c>
      <c r="D6" s="1018" t="s">
        <v>2072</v>
      </c>
      <c r="E6" s="287" t="s">
        <v>2614</v>
      </c>
      <c r="F6" s="287" t="s">
        <v>2615</v>
      </c>
      <c r="G6" s="287" t="s">
        <v>2616</v>
      </c>
      <c r="H6" s="287" t="s">
        <v>2076</v>
      </c>
      <c r="I6" s="326" t="s">
        <v>2617</v>
      </c>
      <c r="J6" s="300" t="s">
        <v>2832</v>
      </c>
      <c r="K6" s="352" t="s">
        <v>2621</v>
      </c>
      <c r="L6" s="353">
        <f>164000</f>
        <v>164000</v>
      </c>
      <c r="M6" s="287" t="s">
        <v>77</v>
      </c>
      <c r="N6" s="356" t="s">
        <v>3483</v>
      </c>
      <c r="O6" s="294" t="s">
        <v>2832</v>
      </c>
      <c r="P6" s="350" t="s">
        <v>2618</v>
      </c>
      <c r="Q6" s="287" t="s">
        <v>3506</v>
      </c>
      <c r="R6" s="373" t="s">
        <v>3528</v>
      </c>
      <c r="S6" s="294" t="s">
        <v>4158</v>
      </c>
      <c r="T6" s="287" t="s">
        <v>29</v>
      </c>
      <c r="U6" s="294" t="s">
        <v>4122</v>
      </c>
      <c r="V6" s="287" t="s">
        <v>4151</v>
      </c>
    </row>
    <row r="7" spans="1:22" ht="350" x14ac:dyDescent="0.35">
      <c r="A7" s="354"/>
      <c r="B7" s="337"/>
      <c r="C7" s="337"/>
      <c r="D7" s="1019"/>
      <c r="E7" s="300" t="s">
        <v>2622</v>
      </c>
      <c r="F7" s="300" t="s">
        <v>2623</v>
      </c>
      <c r="G7" s="300" t="s">
        <v>2624</v>
      </c>
      <c r="H7" s="287" t="s">
        <v>2076</v>
      </c>
      <c r="I7" s="326" t="s">
        <v>57</v>
      </c>
      <c r="J7" s="298" t="s">
        <v>2834</v>
      </c>
      <c r="K7" s="357" t="s">
        <v>2628</v>
      </c>
      <c r="L7" s="353">
        <f>68000</f>
        <v>68000</v>
      </c>
      <c r="M7" s="287" t="s">
        <v>77</v>
      </c>
      <c r="N7" s="356" t="s">
        <v>3484</v>
      </c>
      <c r="O7" s="294" t="s">
        <v>3501</v>
      </c>
      <c r="P7" s="356" t="s">
        <v>2625</v>
      </c>
      <c r="Q7" s="287" t="s">
        <v>3507</v>
      </c>
      <c r="R7" s="373" t="s">
        <v>3528</v>
      </c>
      <c r="S7" s="294" t="s">
        <v>4159</v>
      </c>
      <c r="T7" s="287" t="s">
        <v>29</v>
      </c>
      <c r="U7" s="294" t="s">
        <v>4122</v>
      </c>
      <c r="V7" s="676"/>
    </row>
    <row r="8" spans="1:22" ht="196" x14ac:dyDescent="0.35">
      <c r="A8" s="354"/>
      <c r="B8" s="317"/>
      <c r="C8" s="337"/>
      <c r="D8" s="1020"/>
      <c r="E8" s="287" t="s">
        <v>2629</v>
      </c>
      <c r="F8" s="299" t="s">
        <v>2630</v>
      </c>
      <c r="G8" s="299" t="s">
        <v>2631</v>
      </c>
      <c r="H8" s="287" t="s">
        <v>2076</v>
      </c>
      <c r="I8" s="355" t="s">
        <v>59</v>
      </c>
      <c r="J8" s="298" t="s">
        <v>2835</v>
      </c>
      <c r="K8" s="359" t="s">
        <v>2637</v>
      </c>
      <c r="L8" s="360">
        <v>1332000</v>
      </c>
      <c r="M8" s="298" t="s">
        <v>77</v>
      </c>
      <c r="N8" s="327" t="s">
        <v>3485</v>
      </c>
      <c r="O8" s="294" t="s">
        <v>2835</v>
      </c>
      <c r="P8" s="327" t="s">
        <v>2833</v>
      </c>
      <c r="Q8" s="287" t="s">
        <v>3508</v>
      </c>
      <c r="R8" s="373" t="s">
        <v>3528</v>
      </c>
      <c r="S8" s="288" t="s">
        <v>4120</v>
      </c>
      <c r="T8" s="287" t="s">
        <v>29</v>
      </c>
      <c r="U8" s="294" t="s">
        <v>4122</v>
      </c>
      <c r="V8" s="676"/>
    </row>
    <row r="9" spans="1:22" ht="409.5" x14ac:dyDescent="0.35">
      <c r="A9" s="354"/>
      <c r="B9" s="308" t="s">
        <v>2638</v>
      </c>
      <c r="C9" s="308" t="s">
        <v>2639</v>
      </c>
      <c r="D9" s="303" t="s">
        <v>2640</v>
      </c>
      <c r="E9" s="300" t="s">
        <v>163</v>
      </c>
      <c r="F9" s="287" t="s">
        <v>2641</v>
      </c>
      <c r="G9" s="287" t="s">
        <v>3329</v>
      </c>
      <c r="H9" s="300" t="s">
        <v>2643</v>
      </c>
      <c r="I9" s="358" t="s">
        <v>2644</v>
      </c>
      <c r="J9" s="356" t="s">
        <v>2836</v>
      </c>
      <c r="K9" s="361" t="s">
        <v>2651</v>
      </c>
      <c r="L9" s="353">
        <f>2464517+400000+144000</f>
        <v>3008517</v>
      </c>
      <c r="M9" s="287" t="s">
        <v>77</v>
      </c>
      <c r="N9" s="356" t="s">
        <v>3486</v>
      </c>
      <c r="O9" s="356" t="s">
        <v>2836</v>
      </c>
      <c r="P9" s="356" t="s">
        <v>2645</v>
      </c>
      <c r="Q9" s="287" t="s">
        <v>3509</v>
      </c>
      <c r="R9" s="373" t="s">
        <v>3528</v>
      </c>
      <c r="S9" s="356" t="s">
        <v>3529</v>
      </c>
      <c r="T9" s="287" t="s">
        <v>29</v>
      </c>
      <c r="U9" s="294" t="s">
        <v>4122</v>
      </c>
      <c r="V9" s="356" t="s">
        <v>4152</v>
      </c>
    </row>
    <row r="10" spans="1:22" ht="210" x14ac:dyDescent="0.35">
      <c r="A10" s="1012" t="s">
        <v>33</v>
      </c>
      <c r="B10" s="1015" t="s">
        <v>74</v>
      </c>
      <c r="C10" s="1015" t="s">
        <v>2653</v>
      </c>
      <c r="D10" s="1018" t="s">
        <v>1820</v>
      </c>
      <c r="E10" s="1015" t="s">
        <v>2654</v>
      </c>
      <c r="F10" s="1015" t="s">
        <v>75</v>
      </c>
      <c r="G10" s="1015" t="s">
        <v>2657</v>
      </c>
      <c r="H10" s="1015" t="s">
        <v>2655</v>
      </c>
      <c r="I10" s="1018" t="s">
        <v>2656</v>
      </c>
      <c r="J10" s="1021" t="s">
        <v>3324</v>
      </c>
      <c r="K10" s="357" t="s">
        <v>2661</v>
      </c>
      <c r="L10" s="353">
        <f>9000000+2000000+1500000+200000+100000+1509+110000+120000+5324224.92</f>
        <v>18355733.920000002</v>
      </c>
      <c r="M10" s="287" t="s">
        <v>77</v>
      </c>
      <c r="N10" s="1021" t="s">
        <v>3487</v>
      </c>
      <c r="O10" s="298" t="s">
        <v>3502</v>
      </c>
      <c r="P10" s="1021" t="s">
        <v>2657</v>
      </c>
      <c r="Q10" s="287" t="s">
        <v>3510</v>
      </c>
      <c r="R10" s="1167" t="s">
        <v>3528</v>
      </c>
      <c r="S10" s="294" t="s">
        <v>4160</v>
      </c>
      <c r="T10" s="287" t="s">
        <v>29</v>
      </c>
      <c r="U10" s="294" t="s">
        <v>4122</v>
      </c>
      <c r="V10" s="676"/>
    </row>
    <row r="11" spans="1:22" ht="182" x14ac:dyDescent="0.35">
      <c r="A11" s="1013"/>
      <c r="B11" s="1016"/>
      <c r="C11" s="1016"/>
      <c r="D11" s="1019"/>
      <c r="E11" s="1016"/>
      <c r="F11" s="1016"/>
      <c r="G11" s="1016"/>
      <c r="H11" s="1016"/>
      <c r="I11" s="1019"/>
      <c r="J11" s="1022"/>
      <c r="K11" s="357"/>
      <c r="L11" s="353">
        <v>0</v>
      </c>
      <c r="M11" s="287"/>
      <c r="N11" s="1022"/>
      <c r="O11" s="288" t="s">
        <v>3503</v>
      </c>
      <c r="P11" s="1022"/>
      <c r="Q11" s="287" t="s">
        <v>3511</v>
      </c>
      <c r="R11" s="1168"/>
      <c r="S11" s="294" t="s">
        <v>4161</v>
      </c>
      <c r="T11" s="287" t="s">
        <v>29</v>
      </c>
      <c r="U11" s="294" t="s">
        <v>4122</v>
      </c>
      <c r="V11" s="676"/>
    </row>
    <row r="12" spans="1:22" ht="126" x14ac:dyDescent="0.35">
      <c r="A12" s="1013"/>
      <c r="B12" s="1016"/>
      <c r="C12" s="1016"/>
      <c r="D12" s="1019"/>
      <c r="E12" s="1016"/>
      <c r="F12" s="1016"/>
      <c r="G12" s="1016"/>
      <c r="H12" s="1016"/>
      <c r="I12" s="1019"/>
      <c r="J12" s="1022"/>
      <c r="K12" s="357"/>
      <c r="L12" s="353">
        <f>519622</f>
        <v>519622</v>
      </c>
      <c r="M12" s="287"/>
      <c r="N12" s="1022"/>
      <c r="O12" s="1015" t="s">
        <v>3504</v>
      </c>
      <c r="P12" s="1022"/>
      <c r="Q12" s="287" t="s">
        <v>3512</v>
      </c>
      <c r="R12" s="1168"/>
      <c r="S12" s="294" t="s">
        <v>4162</v>
      </c>
      <c r="T12" s="287" t="s">
        <v>29</v>
      </c>
      <c r="U12" s="294" t="s">
        <v>4122</v>
      </c>
      <c r="V12" s="356" t="s">
        <v>4153</v>
      </c>
    </row>
    <row r="13" spans="1:22" ht="154" x14ac:dyDescent="0.35">
      <c r="A13" s="1014"/>
      <c r="B13" s="1017"/>
      <c r="C13" s="1017"/>
      <c r="D13" s="1020"/>
      <c r="E13" s="1017"/>
      <c r="F13" s="1017"/>
      <c r="G13" s="1017"/>
      <c r="H13" s="1017"/>
      <c r="I13" s="1020"/>
      <c r="J13" s="1023"/>
      <c r="K13" s="357"/>
      <c r="L13" s="353">
        <v>0</v>
      </c>
      <c r="M13" s="287"/>
      <c r="N13" s="1023"/>
      <c r="O13" s="1017"/>
      <c r="P13" s="1023"/>
      <c r="Q13" s="287" t="s">
        <v>3513</v>
      </c>
      <c r="R13" s="1169"/>
      <c r="S13" s="294" t="s">
        <v>4163</v>
      </c>
      <c r="T13" s="287" t="s">
        <v>29</v>
      </c>
      <c r="U13" s="294" t="s">
        <v>4122</v>
      </c>
      <c r="V13" s="676"/>
    </row>
    <row r="14" spans="1:22" ht="210" x14ac:dyDescent="0.35">
      <c r="A14" s="348"/>
      <c r="B14" s="308" t="s">
        <v>82</v>
      </c>
      <c r="C14" s="308" t="s">
        <v>2664</v>
      </c>
      <c r="D14" s="1024" t="s">
        <v>2665</v>
      </c>
      <c r="E14" s="308" t="s">
        <v>2666</v>
      </c>
      <c r="F14" s="287" t="s">
        <v>2667</v>
      </c>
      <c r="G14" s="287" t="s">
        <v>2668</v>
      </c>
      <c r="H14" s="287" t="s">
        <v>2669</v>
      </c>
      <c r="I14" s="326" t="s">
        <v>1062</v>
      </c>
      <c r="J14" s="289" t="s">
        <v>2837</v>
      </c>
      <c r="K14" s="357" t="s">
        <v>2674</v>
      </c>
      <c r="L14" s="353">
        <v>0</v>
      </c>
      <c r="M14" s="287" t="s">
        <v>77</v>
      </c>
      <c r="N14" s="356" t="s">
        <v>3488</v>
      </c>
      <c r="O14" s="289" t="s">
        <v>2837</v>
      </c>
      <c r="P14" s="356" t="s">
        <v>2670</v>
      </c>
      <c r="Q14" s="287" t="s">
        <v>3514</v>
      </c>
      <c r="R14" s="373" t="s">
        <v>3528</v>
      </c>
      <c r="S14" s="289" t="s">
        <v>3533</v>
      </c>
      <c r="T14" s="287" t="s">
        <v>29</v>
      </c>
      <c r="U14" s="294" t="s">
        <v>4122</v>
      </c>
      <c r="V14" s="676"/>
    </row>
    <row r="15" spans="1:22" ht="294" x14ac:dyDescent="0.35">
      <c r="A15" s="364"/>
      <c r="B15" s="337"/>
      <c r="C15" s="337"/>
      <c r="D15" s="1025"/>
      <c r="E15" s="337"/>
      <c r="F15" s="289" t="s">
        <v>2667</v>
      </c>
      <c r="G15" s="289" t="s">
        <v>2668</v>
      </c>
      <c r="H15" s="289" t="s">
        <v>2669</v>
      </c>
      <c r="I15" s="326" t="s">
        <v>2677</v>
      </c>
      <c r="J15" s="289" t="s">
        <v>2838</v>
      </c>
      <c r="K15" s="357" t="s">
        <v>2681</v>
      </c>
      <c r="L15" s="353">
        <f>80000+400000+66378</f>
        <v>546378</v>
      </c>
      <c r="M15" s="287"/>
      <c r="N15" s="356" t="s">
        <v>3489</v>
      </c>
      <c r="O15" s="289" t="s">
        <v>2838</v>
      </c>
      <c r="P15" s="356" t="s">
        <v>2852</v>
      </c>
      <c r="Q15" s="287" t="s">
        <v>3515</v>
      </c>
      <c r="R15" s="373" t="s">
        <v>3528</v>
      </c>
      <c r="S15" s="287" t="s">
        <v>3534</v>
      </c>
      <c r="T15" s="287" t="s">
        <v>29</v>
      </c>
      <c r="U15" s="294" t="s">
        <v>4122</v>
      </c>
      <c r="V15" s="676"/>
    </row>
    <row r="16" spans="1:22" ht="266" x14ac:dyDescent="0.35">
      <c r="A16" s="365"/>
      <c r="B16" s="337"/>
      <c r="C16" s="337"/>
      <c r="D16" s="1026"/>
      <c r="E16" s="317"/>
      <c r="F16" s="287" t="s">
        <v>2682</v>
      </c>
      <c r="G16" s="287" t="s">
        <v>2683</v>
      </c>
      <c r="H16" s="287" t="s">
        <v>2684</v>
      </c>
      <c r="I16" s="326" t="s">
        <v>2685</v>
      </c>
      <c r="J16" s="287" t="s">
        <v>2839</v>
      </c>
      <c r="K16" s="357" t="s">
        <v>2691</v>
      </c>
      <c r="L16" s="353">
        <v>0</v>
      </c>
      <c r="M16" s="287"/>
      <c r="N16" s="356" t="s">
        <v>3490</v>
      </c>
      <c r="O16" s="287" t="s">
        <v>2839</v>
      </c>
      <c r="P16" s="356" t="s">
        <v>2686</v>
      </c>
      <c r="Q16" s="287" t="s">
        <v>3516</v>
      </c>
      <c r="R16" s="373" t="s">
        <v>3528</v>
      </c>
      <c r="S16" s="287" t="s">
        <v>3535</v>
      </c>
      <c r="T16" s="287" t="s">
        <v>29</v>
      </c>
      <c r="U16" s="294" t="s">
        <v>4122</v>
      </c>
      <c r="V16" s="676"/>
    </row>
    <row r="17" spans="1:22" ht="252" x14ac:dyDescent="0.35">
      <c r="A17" s="366"/>
      <c r="B17" s="317"/>
      <c r="C17" s="337" t="s">
        <v>2692</v>
      </c>
      <c r="D17" s="1024" t="s">
        <v>2693</v>
      </c>
      <c r="E17" s="287" t="s">
        <v>2694</v>
      </c>
      <c r="F17" s="287" t="s">
        <v>2695</v>
      </c>
      <c r="G17" s="298" t="s">
        <v>2855</v>
      </c>
      <c r="H17" s="287" t="s">
        <v>119</v>
      </c>
      <c r="I17" s="326" t="s">
        <v>1627</v>
      </c>
      <c r="J17" s="289" t="s">
        <v>2840</v>
      </c>
      <c r="K17" s="357" t="s">
        <v>2699</v>
      </c>
      <c r="L17" s="353">
        <f>2000000+210000+50000+30000+50000+10000+1000000+800000</f>
        <v>4150000</v>
      </c>
      <c r="M17" s="287"/>
      <c r="N17" s="298" t="s">
        <v>3491</v>
      </c>
      <c r="O17" s="289" t="s">
        <v>2840</v>
      </c>
      <c r="P17" s="298" t="s">
        <v>2856</v>
      </c>
      <c r="Q17" s="288" t="s">
        <v>3517</v>
      </c>
      <c r="R17" s="373" t="s">
        <v>3528</v>
      </c>
      <c r="S17" s="287" t="s">
        <v>3536</v>
      </c>
      <c r="T17" s="287" t="s">
        <v>29</v>
      </c>
      <c r="U17" s="294" t="s">
        <v>4122</v>
      </c>
      <c r="V17" s="676"/>
    </row>
    <row r="18" spans="1:22" ht="280.5" thickBot="1" x14ac:dyDescent="0.4">
      <c r="A18" s="367"/>
      <c r="B18" s="337"/>
      <c r="C18" s="337"/>
      <c r="D18" s="1026"/>
      <c r="E18" s="363" t="s">
        <v>113</v>
      </c>
      <c r="F18" s="362" t="s">
        <v>2700</v>
      </c>
      <c r="G18" s="287" t="s">
        <v>2701</v>
      </c>
      <c r="H18" s="287" t="s">
        <v>2702</v>
      </c>
      <c r="I18" s="326" t="s">
        <v>2703</v>
      </c>
      <c r="J18" s="287" t="s">
        <v>2841</v>
      </c>
      <c r="K18" s="362" t="s">
        <v>2709</v>
      </c>
      <c r="L18" s="353">
        <f>2000000+220000+700000+450000+20000+450000+20000+5000+60000</f>
        <v>3925000</v>
      </c>
      <c r="M18" s="287"/>
      <c r="N18" s="287" t="s">
        <v>3492</v>
      </c>
      <c r="O18" s="287" t="s">
        <v>2841</v>
      </c>
      <c r="P18" s="287" t="s">
        <v>2704</v>
      </c>
      <c r="Q18" s="287" t="s">
        <v>3518</v>
      </c>
      <c r="R18" s="373" t="s">
        <v>3528</v>
      </c>
      <c r="S18" s="287" t="s">
        <v>4123</v>
      </c>
      <c r="T18" s="287" t="s">
        <v>29</v>
      </c>
      <c r="U18" s="294" t="s">
        <v>4122</v>
      </c>
      <c r="V18" s="678"/>
    </row>
    <row r="19" spans="1:22" ht="238" x14ac:dyDescent="0.35">
      <c r="A19" s="367"/>
      <c r="B19" s="337"/>
      <c r="C19" s="317"/>
      <c r="D19" s="368"/>
      <c r="E19" s="317" t="s">
        <v>3325</v>
      </c>
      <c r="F19" s="287" t="s">
        <v>2710</v>
      </c>
      <c r="G19" s="287" t="s">
        <v>2859</v>
      </c>
      <c r="H19" s="287" t="s">
        <v>2711</v>
      </c>
      <c r="I19" s="326" t="s">
        <v>2712</v>
      </c>
      <c r="J19" s="294" t="s">
        <v>2842</v>
      </c>
      <c r="K19" s="357" t="s">
        <v>2718</v>
      </c>
      <c r="L19" s="353">
        <v>0</v>
      </c>
      <c r="M19" s="287"/>
      <c r="N19" s="287" t="s">
        <v>3493</v>
      </c>
      <c r="O19" s="294" t="s">
        <v>2842</v>
      </c>
      <c r="P19" s="287" t="s">
        <v>2713</v>
      </c>
      <c r="Q19" s="287" t="s">
        <v>3519</v>
      </c>
      <c r="R19" s="373" t="s">
        <v>3528</v>
      </c>
      <c r="S19" s="287" t="s">
        <v>4164</v>
      </c>
      <c r="T19" s="287" t="s">
        <v>29</v>
      </c>
      <c r="U19" s="294" t="s">
        <v>4122</v>
      </c>
      <c r="V19" s="676"/>
    </row>
    <row r="20" spans="1:22" ht="252" x14ac:dyDescent="0.35">
      <c r="A20" s="369"/>
      <c r="B20" s="308" t="s">
        <v>123</v>
      </c>
      <c r="C20" s="308" t="s">
        <v>2719</v>
      </c>
      <c r="D20" s="1024" t="s">
        <v>2720</v>
      </c>
      <c r="E20" s="298" t="s">
        <v>2721</v>
      </c>
      <c r="F20" s="298" t="s">
        <v>2722</v>
      </c>
      <c r="G20" s="298" t="s">
        <v>2723</v>
      </c>
      <c r="H20" s="298" t="s">
        <v>2724</v>
      </c>
      <c r="I20" s="326" t="s">
        <v>1552</v>
      </c>
      <c r="J20" s="327" t="s">
        <v>2843</v>
      </c>
      <c r="K20" s="329" t="s">
        <v>2728</v>
      </c>
      <c r="L20" s="360">
        <v>0</v>
      </c>
      <c r="M20" s="298"/>
      <c r="N20" s="327" t="s">
        <v>3494</v>
      </c>
      <c r="O20" s="327" t="s">
        <v>2843</v>
      </c>
      <c r="P20" s="327" t="s">
        <v>2725</v>
      </c>
      <c r="Q20" s="287" t="s">
        <v>3520</v>
      </c>
      <c r="R20" s="373" t="s">
        <v>3528</v>
      </c>
      <c r="S20" s="294" t="s">
        <v>4165</v>
      </c>
      <c r="T20" s="287" t="s">
        <v>29</v>
      </c>
      <c r="U20" s="294" t="s">
        <v>4122</v>
      </c>
      <c r="V20" s="676"/>
    </row>
    <row r="21" spans="1:22" ht="409.6" thickBot="1" x14ac:dyDescent="0.4">
      <c r="A21" s="370"/>
      <c r="B21" s="371"/>
      <c r="C21" s="371"/>
      <c r="D21" s="1025"/>
      <c r="E21" s="289" t="s">
        <v>2729</v>
      </c>
      <c r="F21" s="289" t="s">
        <v>2730</v>
      </c>
      <c r="G21" s="289" t="s">
        <v>2731</v>
      </c>
      <c r="H21" s="289" t="s">
        <v>2732</v>
      </c>
      <c r="I21" s="372" t="s">
        <v>2733</v>
      </c>
      <c r="J21" s="356" t="s">
        <v>3047</v>
      </c>
      <c r="K21" s="373" t="s">
        <v>2739</v>
      </c>
      <c r="L21" s="374">
        <v>1297539</v>
      </c>
      <c r="M21" s="289"/>
      <c r="N21" s="356" t="s">
        <v>3496</v>
      </c>
      <c r="O21" s="356" t="s">
        <v>3047</v>
      </c>
      <c r="P21" s="350" t="s">
        <v>2734</v>
      </c>
      <c r="Q21" s="289" t="s">
        <v>3521</v>
      </c>
      <c r="R21" s="313" t="s">
        <v>3528</v>
      </c>
      <c r="S21" s="356" t="s">
        <v>4121</v>
      </c>
      <c r="T21" s="287" t="s">
        <v>29</v>
      </c>
      <c r="U21" s="294" t="s">
        <v>4122</v>
      </c>
      <c r="V21" s="676"/>
    </row>
    <row r="22" spans="1:22" ht="322.5" thickBot="1" x14ac:dyDescent="0.4">
      <c r="A22" s="375"/>
      <c r="B22" s="376"/>
      <c r="C22" s="376"/>
      <c r="D22" s="1027"/>
      <c r="E22" s="335" t="s">
        <v>2740</v>
      </c>
      <c r="F22" s="335" t="s">
        <v>2741</v>
      </c>
      <c r="G22" s="335" t="s">
        <v>2742</v>
      </c>
      <c r="H22" s="289" t="s">
        <v>2732</v>
      </c>
      <c r="I22" s="378" t="s">
        <v>2743</v>
      </c>
      <c r="J22" s="350" t="s">
        <v>3048</v>
      </c>
      <c r="K22" s="380" t="s">
        <v>2748</v>
      </c>
      <c r="L22" s="381">
        <v>0</v>
      </c>
      <c r="M22" s="335"/>
      <c r="N22" s="287" t="s">
        <v>3495</v>
      </c>
      <c r="O22" s="356" t="s">
        <v>3048</v>
      </c>
      <c r="P22" s="379" t="s">
        <v>2744</v>
      </c>
      <c r="Q22" s="289" t="s">
        <v>3522</v>
      </c>
      <c r="R22" s="313" t="s">
        <v>3528</v>
      </c>
      <c r="S22" s="350" t="s">
        <v>3048</v>
      </c>
      <c r="T22" s="287" t="s">
        <v>29</v>
      </c>
      <c r="U22" s="294" t="s">
        <v>4122</v>
      </c>
      <c r="V22" s="676"/>
    </row>
    <row r="23" spans="1:22" ht="168" x14ac:dyDescent="0.35">
      <c r="A23" s="382" t="s">
        <v>2749</v>
      </c>
      <c r="B23" s="318" t="s">
        <v>26</v>
      </c>
      <c r="C23" s="317" t="s">
        <v>2750</v>
      </c>
      <c r="D23" s="321" t="s">
        <v>1877</v>
      </c>
      <c r="E23" s="300" t="s">
        <v>345</v>
      </c>
      <c r="F23" s="356" t="s">
        <v>1413</v>
      </c>
      <c r="G23" s="287" t="s">
        <v>2751</v>
      </c>
      <c r="H23" s="308" t="s">
        <v>337</v>
      </c>
      <c r="I23" s="358" t="s">
        <v>1882</v>
      </c>
      <c r="J23" s="356" t="s">
        <v>2844</v>
      </c>
      <c r="K23" s="361" t="s">
        <v>2758</v>
      </c>
      <c r="L23" s="384">
        <v>0</v>
      </c>
      <c r="M23" s="300"/>
      <c r="N23" s="383" t="s">
        <v>3497</v>
      </c>
      <c r="O23" s="356" t="s">
        <v>2844</v>
      </c>
      <c r="P23" s="383" t="s">
        <v>2752</v>
      </c>
      <c r="Q23" s="287" t="s">
        <v>3523</v>
      </c>
      <c r="R23" s="287" t="s">
        <v>3532</v>
      </c>
      <c r="S23" s="356" t="s">
        <v>3530</v>
      </c>
      <c r="T23" s="287" t="s">
        <v>29</v>
      </c>
      <c r="U23" s="294" t="s">
        <v>4122</v>
      </c>
      <c r="V23" s="676"/>
    </row>
    <row r="24" spans="1:22" ht="154.5" thickBot="1" x14ac:dyDescent="0.4">
      <c r="A24" s="331" t="s">
        <v>49</v>
      </c>
      <c r="B24" s="313" t="s">
        <v>158</v>
      </c>
      <c r="C24" s="313" t="s">
        <v>1852</v>
      </c>
      <c r="D24" s="297" t="s">
        <v>43</v>
      </c>
      <c r="E24" s="313" t="s">
        <v>44</v>
      </c>
      <c r="F24" s="313" t="s">
        <v>45</v>
      </c>
      <c r="G24" s="313" t="s">
        <v>2759</v>
      </c>
      <c r="H24" s="313" t="s">
        <v>2760</v>
      </c>
      <c r="I24" s="385" t="s">
        <v>47</v>
      </c>
      <c r="J24" s="356" t="s">
        <v>2845</v>
      </c>
      <c r="K24" s="313" t="s">
        <v>2766</v>
      </c>
      <c r="L24" s="386">
        <v>336000</v>
      </c>
      <c r="M24" s="313" t="s">
        <v>77</v>
      </c>
      <c r="N24" s="313" t="s">
        <v>3498</v>
      </c>
      <c r="O24" s="356" t="s">
        <v>2845</v>
      </c>
      <c r="P24" s="313" t="s">
        <v>2761</v>
      </c>
      <c r="Q24" s="313" t="s">
        <v>3524</v>
      </c>
      <c r="R24" s="373" t="s">
        <v>3528</v>
      </c>
      <c r="S24" s="356" t="s">
        <v>2845</v>
      </c>
      <c r="T24" s="287" t="s">
        <v>29</v>
      </c>
      <c r="U24" s="294" t="s">
        <v>4122</v>
      </c>
      <c r="V24" s="676"/>
    </row>
    <row r="25" spans="1:22" ht="126.5" thickBot="1" x14ac:dyDescent="0.4">
      <c r="A25" s="387" t="s">
        <v>49</v>
      </c>
      <c r="B25" s="388" t="s">
        <v>102</v>
      </c>
      <c r="C25" s="335" t="s">
        <v>2767</v>
      </c>
      <c r="D25" s="296" t="s">
        <v>1890</v>
      </c>
      <c r="E25" s="337" t="s">
        <v>2768</v>
      </c>
      <c r="F25" s="288" t="s">
        <v>1898</v>
      </c>
      <c r="G25" s="288" t="s">
        <v>2769</v>
      </c>
      <c r="H25" s="288" t="s">
        <v>2770</v>
      </c>
      <c r="I25" s="297" t="s">
        <v>2831</v>
      </c>
      <c r="J25" s="289" t="s">
        <v>2846</v>
      </c>
      <c r="K25" s="389" t="s">
        <v>1281</v>
      </c>
      <c r="L25" s="386">
        <v>30000</v>
      </c>
      <c r="M25" s="313" t="s">
        <v>77</v>
      </c>
      <c r="N25" s="717" t="s">
        <v>3499</v>
      </c>
      <c r="O25" s="289" t="s">
        <v>2846</v>
      </c>
      <c r="P25" s="313" t="s">
        <v>3330</v>
      </c>
      <c r="Q25" s="313" t="s">
        <v>3525</v>
      </c>
      <c r="R25" s="373" t="s">
        <v>3528</v>
      </c>
      <c r="S25" s="289" t="s">
        <v>3537</v>
      </c>
      <c r="T25" s="287" t="s">
        <v>29</v>
      </c>
      <c r="U25" s="294" t="s">
        <v>4122</v>
      </c>
      <c r="V25" s="676"/>
    </row>
    <row r="26" spans="1:22" ht="154" x14ac:dyDescent="0.35">
      <c r="A26" s="390" t="s">
        <v>1851</v>
      </c>
      <c r="B26" s="287" t="s">
        <v>19</v>
      </c>
      <c r="C26" s="287" t="s">
        <v>2307</v>
      </c>
      <c r="D26" s="286" t="s">
        <v>1397</v>
      </c>
      <c r="E26" s="308" t="s">
        <v>1669</v>
      </c>
      <c r="F26" s="308" t="s">
        <v>1704</v>
      </c>
      <c r="G26" s="308" t="s">
        <v>2777</v>
      </c>
      <c r="H26" s="308" t="s">
        <v>337</v>
      </c>
      <c r="I26" s="302" t="s">
        <v>1688</v>
      </c>
      <c r="J26" s="356" t="s">
        <v>2847</v>
      </c>
      <c r="K26" s="327" t="s">
        <v>701</v>
      </c>
      <c r="L26" s="391" t="s">
        <v>28</v>
      </c>
      <c r="M26" s="329" t="s">
        <v>106</v>
      </c>
      <c r="N26" s="298" t="s">
        <v>3371</v>
      </c>
      <c r="O26" s="356" t="s">
        <v>2847</v>
      </c>
      <c r="P26" s="298" t="s">
        <v>2778</v>
      </c>
      <c r="Q26" s="298" t="s">
        <v>3470</v>
      </c>
      <c r="R26" s="373" t="s">
        <v>3528</v>
      </c>
      <c r="S26" s="294" t="s">
        <v>4166</v>
      </c>
      <c r="T26" s="287" t="s">
        <v>29</v>
      </c>
      <c r="U26" s="294" t="s">
        <v>4122</v>
      </c>
      <c r="V26" s="676"/>
    </row>
    <row r="27" spans="1:22" ht="168" x14ac:dyDescent="0.35">
      <c r="A27" s="325" t="s">
        <v>17</v>
      </c>
      <c r="B27" s="286" t="s">
        <v>24</v>
      </c>
      <c r="C27" s="288" t="s">
        <v>1671</v>
      </c>
      <c r="D27" s="293" t="s">
        <v>1864</v>
      </c>
      <c r="E27" s="288" t="s">
        <v>1672</v>
      </c>
      <c r="F27" s="288" t="s">
        <v>1865</v>
      </c>
      <c r="G27" s="288" t="s">
        <v>1866</v>
      </c>
      <c r="H27" s="288" t="s">
        <v>18</v>
      </c>
      <c r="I27" s="286" t="s">
        <v>1682</v>
      </c>
      <c r="J27" s="356" t="s">
        <v>2848</v>
      </c>
      <c r="K27" s="287" t="s">
        <v>1665</v>
      </c>
      <c r="L27" s="330" t="s">
        <v>1680</v>
      </c>
      <c r="M27" s="287" t="s">
        <v>27</v>
      </c>
      <c r="N27" s="287" t="s">
        <v>3500</v>
      </c>
      <c r="O27" s="356" t="s">
        <v>2848</v>
      </c>
      <c r="P27" s="294" t="s">
        <v>1687</v>
      </c>
      <c r="Q27" s="287" t="s">
        <v>4070</v>
      </c>
      <c r="R27" s="373" t="s">
        <v>3528</v>
      </c>
      <c r="S27" s="356" t="s">
        <v>3531</v>
      </c>
      <c r="T27" s="287" t="s">
        <v>29</v>
      </c>
      <c r="U27" s="294" t="s">
        <v>4122</v>
      </c>
      <c r="V27" s="676"/>
    </row>
    <row r="28" spans="1:22" ht="210" x14ac:dyDescent="0.35">
      <c r="A28" s="285" t="s">
        <v>1851</v>
      </c>
      <c r="B28" s="302" t="s">
        <v>331</v>
      </c>
      <c r="C28" s="298" t="s">
        <v>1667</v>
      </c>
      <c r="D28" s="286" t="s">
        <v>1397</v>
      </c>
      <c r="E28" s="308" t="s">
        <v>1668</v>
      </c>
      <c r="F28" s="298" t="s">
        <v>723</v>
      </c>
      <c r="G28" s="298" t="s">
        <v>2781</v>
      </c>
      <c r="H28" s="298" t="s">
        <v>724</v>
      </c>
      <c r="I28" s="302" t="s">
        <v>334</v>
      </c>
      <c r="J28" s="356" t="s">
        <v>2849</v>
      </c>
      <c r="K28" s="308" t="s">
        <v>1876</v>
      </c>
      <c r="L28" s="322" t="s">
        <v>833</v>
      </c>
      <c r="M28" s="392" t="s">
        <v>27</v>
      </c>
      <c r="N28" s="298" t="s">
        <v>3373</v>
      </c>
      <c r="O28" s="356" t="s">
        <v>2849</v>
      </c>
      <c r="P28" s="288" t="s">
        <v>2782</v>
      </c>
      <c r="Q28" s="308" t="s">
        <v>3526</v>
      </c>
      <c r="R28" s="373" t="s">
        <v>3528</v>
      </c>
      <c r="S28" s="294" t="s">
        <v>4167</v>
      </c>
      <c r="T28" s="287" t="s">
        <v>29</v>
      </c>
      <c r="U28" s="294" t="s">
        <v>4122</v>
      </c>
      <c r="V28" s="676"/>
    </row>
    <row r="29" spans="1:22" ht="154" x14ac:dyDescent="0.35">
      <c r="A29" s="285" t="s">
        <v>1201</v>
      </c>
      <c r="B29" s="286" t="s">
        <v>719</v>
      </c>
      <c r="C29" s="287" t="s">
        <v>1667</v>
      </c>
      <c r="D29" s="286" t="s">
        <v>1397</v>
      </c>
      <c r="E29" s="287" t="s">
        <v>1668</v>
      </c>
      <c r="F29" s="287" t="s">
        <v>1695</v>
      </c>
      <c r="G29" s="294" t="s">
        <v>1696</v>
      </c>
      <c r="H29" s="287" t="s">
        <v>724</v>
      </c>
      <c r="I29" s="393" t="s">
        <v>1683</v>
      </c>
      <c r="J29" s="288" t="s">
        <v>3326</v>
      </c>
      <c r="K29" s="288" t="s">
        <v>1702</v>
      </c>
      <c r="L29" s="287" t="s">
        <v>1680</v>
      </c>
      <c r="M29" s="287" t="s">
        <v>833</v>
      </c>
      <c r="N29" s="294" t="s">
        <v>3374</v>
      </c>
      <c r="O29" s="287" t="s">
        <v>3505</v>
      </c>
      <c r="P29" s="294" t="s">
        <v>3327</v>
      </c>
      <c r="Q29" s="315" t="s">
        <v>3527</v>
      </c>
      <c r="R29" s="373" t="s">
        <v>3532</v>
      </c>
      <c r="S29" s="356" t="s">
        <v>4168</v>
      </c>
      <c r="T29" s="287" t="s">
        <v>29</v>
      </c>
      <c r="U29" s="294" t="s">
        <v>4122</v>
      </c>
      <c r="V29" s="676"/>
    </row>
    <row r="30" spans="1:22" ht="217.5" customHeight="1" thickBot="1" x14ac:dyDescent="0.4">
      <c r="A30" s="394" t="s">
        <v>1851</v>
      </c>
      <c r="B30" s="332" t="s">
        <v>2787</v>
      </c>
      <c r="C30" s="313" t="s">
        <v>1679</v>
      </c>
      <c r="D30" s="332" t="s">
        <v>1984</v>
      </c>
      <c r="E30" s="313" t="s">
        <v>1674</v>
      </c>
      <c r="F30" s="313" t="s">
        <v>981</v>
      </c>
      <c r="G30" s="313" t="s">
        <v>2788</v>
      </c>
      <c r="H30" s="313" t="s">
        <v>1675</v>
      </c>
      <c r="I30" s="332" t="s">
        <v>1989</v>
      </c>
      <c r="J30" s="313" t="s">
        <v>2850</v>
      </c>
      <c r="K30" s="313" t="s">
        <v>701</v>
      </c>
      <c r="L30" s="313" t="s">
        <v>155</v>
      </c>
      <c r="M30" s="313" t="s">
        <v>106</v>
      </c>
      <c r="N30" s="313" t="s">
        <v>3375</v>
      </c>
      <c r="O30" s="313" t="s">
        <v>2850</v>
      </c>
      <c r="P30" s="313" t="s">
        <v>2789</v>
      </c>
      <c r="Q30" s="313" t="s">
        <v>3431</v>
      </c>
      <c r="R30" s="373" t="s">
        <v>3528</v>
      </c>
      <c r="S30" s="313" t="s">
        <v>4071</v>
      </c>
      <c r="T30" s="287" t="s">
        <v>29</v>
      </c>
      <c r="U30" s="294" t="s">
        <v>4122</v>
      </c>
      <c r="V30" s="678"/>
    </row>
  </sheetData>
  <mergeCells count="38">
    <mergeCell ref="P10:P13"/>
    <mergeCell ref="D14:D16"/>
    <mergeCell ref="D6:D8"/>
    <mergeCell ref="E4:E5"/>
    <mergeCell ref="F4:H4"/>
    <mergeCell ref="J4:J5"/>
    <mergeCell ref="J10:J13"/>
    <mergeCell ref="N4:N5"/>
    <mergeCell ref="O4:O5"/>
    <mergeCell ref="N10:N13"/>
    <mergeCell ref="O12:O13"/>
    <mergeCell ref="D20:D22"/>
    <mergeCell ref="H10:H13"/>
    <mergeCell ref="I10:I13"/>
    <mergeCell ref="G10:G13"/>
    <mergeCell ref="F10:F13"/>
    <mergeCell ref="D17:D18"/>
    <mergeCell ref="A10:A13"/>
    <mergeCell ref="B10:B13"/>
    <mergeCell ref="C10:C13"/>
    <mergeCell ref="D10:D13"/>
    <mergeCell ref="E10:E13"/>
    <mergeCell ref="V4:V5"/>
    <mergeCell ref="R10:R13"/>
    <mergeCell ref="A1:V1"/>
    <mergeCell ref="A2:V2"/>
    <mergeCell ref="A3:V3"/>
    <mergeCell ref="A4:A5"/>
    <mergeCell ref="B4:B5"/>
    <mergeCell ref="C4:C5"/>
    <mergeCell ref="D4:D5"/>
    <mergeCell ref="S4:S5"/>
    <mergeCell ref="T4:T5"/>
    <mergeCell ref="U4:U5"/>
    <mergeCell ref="Q4:Q5"/>
    <mergeCell ref="R4:R5"/>
    <mergeCell ref="K4:K5"/>
    <mergeCell ref="P4:P5"/>
  </mergeCells>
  <pageMargins left="0.7" right="0.7" top="0.75" bottom="0.75" header="0.3" footer="0.3"/>
  <drawing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96538-8612-47EB-8A8E-B3A1E9B9B2C0}">
  <dimension ref="A1:V68"/>
  <sheetViews>
    <sheetView topLeftCell="N30" workbookViewId="0">
      <selection activeCell="Q30" sqref="Q30"/>
    </sheetView>
  </sheetViews>
  <sheetFormatPr defaultRowHeight="14.5" x14ac:dyDescent="0.35"/>
  <cols>
    <col min="1" max="1" width="20.453125" customWidth="1"/>
    <col min="2" max="2" width="17.54296875" customWidth="1"/>
    <col min="3" max="3" width="18.54296875" customWidth="1"/>
    <col min="4" max="4" width="21.90625" customWidth="1"/>
    <col min="5" max="5" width="20.90625" customWidth="1"/>
    <col min="6" max="6" width="18.81640625" customWidth="1"/>
    <col min="7" max="7" width="20.90625" customWidth="1"/>
    <col min="8" max="8" width="19.08984375" customWidth="1"/>
    <col min="9" max="9" width="16.453125" customWidth="1"/>
    <col min="10" max="10" width="22.26953125" customWidth="1"/>
    <col min="11" max="11" width="21.36328125" customWidth="1"/>
    <col min="12" max="12" width="17.453125" customWidth="1"/>
    <col min="13" max="13" width="12.6328125" customWidth="1"/>
    <col min="14" max="14" width="22.54296875" customWidth="1"/>
    <col min="15" max="15" width="47.90625" customWidth="1"/>
    <col min="16" max="16" width="29.90625" customWidth="1"/>
    <col min="17" max="17" width="46.6328125" customWidth="1"/>
    <col min="18" max="18" width="25.1796875" customWidth="1"/>
    <col min="19" max="19" width="74.54296875" customWidth="1"/>
    <col min="20" max="20" width="29" customWidth="1"/>
    <col min="21" max="21" width="37.08984375" customWidth="1"/>
    <col min="22" max="22" width="20.1796875" customWidth="1"/>
  </cols>
  <sheetData>
    <row r="1" spans="1:22" ht="15" thickBot="1" x14ac:dyDescent="0.4">
      <c r="A1" s="1180" t="s">
        <v>807</v>
      </c>
      <c r="B1" s="1181"/>
      <c r="C1" s="1181"/>
      <c r="D1" s="1181"/>
      <c r="E1" s="1181"/>
      <c r="F1" s="1181"/>
      <c r="G1" s="1181"/>
      <c r="H1" s="1181"/>
      <c r="I1" s="1181"/>
      <c r="J1" s="1181"/>
      <c r="K1" s="1181"/>
      <c r="L1" s="1181"/>
      <c r="M1" s="1181"/>
      <c r="N1" s="1181"/>
      <c r="O1" s="1181"/>
      <c r="P1" s="1181"/>
      <c r="Q1" s="1181"/>
      <c r="R1" s="1181"/>
      <c r="S1" s="1181"/>
      <c r="T1" s="1181"/>
      <c r="U1" s="1181"/>
      <c r="V1" s="1182"/>
    </row>
    <row r="2" spans="1:22" x14ac:dyDescent="0.35">
      <c r="A2" s="1125" t="s">
        <v>3934</v>
      </c>
      <c r="B2" s="1126"/>
      <c r="C2" s="1126"/>
      <c r="D2" s="1126"/>
      <c r="E2" s="1126"/>
      <c r="F2" s="1126"/>
      <c r="G2" s="1126"/>
      <c r="H2" s="1126"/>
      <c r="I2" s="1126"/>
      <c r="J2" s="1126"/>
      <c r="K2" s="1126"/>
      <c r="L2" s="1126"/>
      <c r="M2" s="1126"/>
      <c r="N2" s="1126"/>
      <c r="O2" s="1126"/>
      <c r="P2" s="1126"/>
      <c r="Q2" s="1126"/>
      <c r="R2" s="1126"/>
      <c r="S2" s="1126"/>
      <c r="T2" s="1126"/>
      <c r="U2" s="1126"/>
      <c r="V2" s="1127"/>
    </row>
    <row r="3" spans="1:22" ht="23" customHeight="1" x14ac:dyDescent="0.35">
      <c r="A3" s="1128" t="s">
        <v>2320</v>
      </c>
      <c r="B3" s="1129"/>
      <c r="C3" s="1129"/>
      <c r="D3" s="1129"/>
      <c r="E3" s="1129"/>
      <c r="F3" s="1129"/>
      <c r="G3" s="1129"/>
      <c r="H3" s="1129"/>
      <c r="I3" s="1129"/>
      <c r="J3" s="1129"/>
      <c r="K3" s="1129"/>
      <c r="L3" s="1129"/>
      <c r="M3" s="1129"/>
      <c r="N3" s="1129"/>
      <c r="O3" s="1129"/>
      <c r="P3" s="1129"/>
      <c r="Q3" s="1129"/>
      <c r="R3" s="1129"/>
      <c r="S3" s="1129"/>
      <c r="T3" s="1129"/>
      <c r="U3" s="1129"/>
      <c r="V3" s="1130"/>
    </row>
    <row r="4" spans="1:22" x14ac:dyDescent="0.35">
      <c r="A4" s="1131" t="s">
        <v>2321</v>
      </c>
      <c r="B4" s="1132" t="s">
        <v>1</v>
      </c>
      <c r="C4" s="1132" t="s">
        <v>2322</v>
      </c>
      <c r="D4" s="1132" t="s">
        <v>2323</v>
      </c>
      <c r="E4" s="1132" t="s">
        <v>2324</v>
      </c>
      <c r="F4" s="1006" t="s">
        <v>2325</v>
      </c>
      <c r="G4" s="1006"/>
      <c r="H4" s="1006"/>
      <c r="I4" s="1133" t="s">
        <v>2326</v>
      </c>
      <c r="J4" s="1132" t="s">
        <v>2327</v>
      </c>
      <c r="K4" s="1122" t="s">
        <v>9</v>
      </c>
      <c r="L4" s="1122" t="s">
        <v>10</v>
      </c>
      <c r="M4" s="1123" t="s">
        <v>11</v>
      </c>
      <c r="N4" s="1178" t="s">
        <v>3334</v>
      </c>
      <c r="O4" s="1178" t="s">
        <v>3335</v>
      </c>
      <c r="P4" s="1132" t="s">
        <v>3481</v>
      </c>
      <c r="Q4" s="1177" t="s">
        <v>3392</v>
      </c>
      <c r="R4" s="1177" t="s">
        <v>3393</v>
      </c>
      <c r="S4" s="1173" t="s">
        <v>3884</v>
      </c>
      <c r="T4" s="1173" t="s">
        <v>3885</v>
      </c>
      <c r="U4" s="1175" t="s">
        <v>3886</v>
      </c>
      <c r="V4" s="1165" t="s">
        <v>3394</v>
      </c>
    </row>
    <row r="5" spans="1:22" ht="72" customHeight="1" thickBot="1" x14ac:dyDescent="0.4">
      <c r="A5" s="1131"/>
      <c r="B5" s="1132"/>
      <c r="C5" s="1132"/>
      <c r="D5" s="1132"/>
      <c r="E5" s="1132"/>
      <c r="F5" s="281" t="s">
        <v>2328</v>
      </c>
      <c r="G5" s="281" t="s">
        <v>2329</v>
      </c>
      <c r="H5" s="281" t="s">
        <v>2330</v>
      </c>
      <c r="I5" s="1133"/>
      <c r="J5" s="1132"/>
      <c r="K5" s="1122"/>
      <c r="L5" s="1122"/>
      <c r="M5" s="1123"/>
      <c r="N5" s="1179"/>
      <c r="O5" s="1179"/>
      <c r="P5" s="1132"/>
      <c r="Q5" s="1098"/>
      <c r="R5" s="1098"/>
      <c r="S5" s="1174"/>
      <c r="T5" s="1174"/>
      <c r="U5" s="1176"/>
      <c r="V5" s="1166"/>
    </row>
    <row r="6" spans="1:22" ht="122" customHeight="1" x14ac:dyDescent="0.35">
      <c r="A6" s="1012" t="s">
        <v>3935</v>
      </c>
      <c r="B6" s="1104" t="s">
        <v>2331</v>
      </c>
      <c r="C6" s="1054" t="s">
        <v>2332</v>
      </c>
      <c r="D6" s="1104" t="s">
        <v>2333</v>
      </c>
      <c r="E6" s="287" t="s">
        <v>2334</v>
      </c>
      <c r="F6" s="287" t="s">
        <v>2335</v>
      </c>
      <c r="G6" s="287" t="s">
        <v>2336</v>
      </c>
      <c r="H6" s="287" t="s">
        <v>2337</v>
      </c>
      <c r="I6" s="286" t="s">
        <v>1524</v>
      </c>
      <c r="J6" s="288" t="s">
        <v>2884</v>
      </c>
      <c r="K6" s="287" t="s">
        <v>2342</v>
      </c>
      <c r="L6" s="290" t="s">
        <v>28</v>
      </c>
      <c r="M6" s="291" t="s">
        <v>27</v>
      </c>
      <c r="N6" s="715" t="s">
        <v>3936</v>
      </c>
      <c r="O6" s="288" t="s">
        <v>2884</v>
      </c>
      <c r="P6" s="287" t="s">
        <v>2338</v>
      </c>
      <c r="Q6" s="289" t="s">
        <v>3937</v>
      </c>
      <c r="R6" s="287" t="s">
        <v>3532</v>
      </c>
      <c r="S6" s="289" t="s">
        <v>3938</v>
      </c>
      <c r="T6" s="356" t="s">
        <v>3378</v>
      </c>
      <c r="U6" s="356" t="s">
        <v>3378</v>
      </c>
      <c r="V6" s="712" t="s">
        <v>28</v>
      </c>
    </row>
    <row r="7" spans="1:22" ht="280" x14ac:dyDescent="0.35">
      <c r="A7" s="1013"/>
      <c r="B7" s="1104"/>
      <c r="C7" s="1054"/>
      <c r="D7" s="1104"/>
      <c r="E7" s="287" t="s">
        <v>2344</v>
      </c>
      <c r="F7" s="287" t="s">
        <v>2345</v>
      </c>
      <c r="G7" s="287" t="s">
        <v>2346</v>
      </c>
      <c r="H7" s="287" t="s">
        <v>2347</v>
      </c>
      <c r="I7" s="286" t="s">
        <v>2348</v>
      </c>
      <c r="J7" s="288" t="s">
        <v>2885</v>
      </c>
      <c r="K7" s="287" t="s">
        <v>2352</v>
      </c>
      <c r="L7" s="290" t="s">
        <v>28</v>
      </c>
      <c r="M7" s="291" t="s">
        <v>27</v>
      </c>
      <c r="N7" s="356" t="s">
        <v>3939</v>
      </c>
      <c r="O7" s="287" t="s">
        <v>3940</v>
      </c>
      <c r="P7" s="287" t="s">
        <v>2349</v>
      </c>
      <c r="Q7" s="289" t="s">
        <v>3941</v>
      </c>
      <c r="R7" s="287" t="s">
        <v>3532</v>
      </c>
      <c r="S7" s="288" t="s">
        <v>3942</v>
      </c>
      <c r="T7" s="356" t="s">
        <v>3378</v>
      </c>
      <c r="U7" s="301" t="s">
        <v>3378</v>
      </c>
      <c r="V7" s="712" t="s">
        <v>28</v>
      </c>
    </row>
    <row r="8" spans="1:22" ht="223" customHeight="1" x14ac:dyDescent="0.35">
      <c r="A8" s="1013"/>
      <c r="B8" s="1104"/>
      <c r="C8" s="1054"/>
      <c r="D8" s="1104"/>
      <c r="E8" s="287" t="s">
        <v>2353</v>
      </c>
      <c r="F8" s="287" t="s">
        <v>2354</v>
      </c>
      <c r="G8" s="287" t="s">
        <v>2355</v>
      </c>
      <c r="H8" s="287" t="s">
        <v>2356</v>
      </c>
      <c r="I8" s="286" t="s">
        <v>1526</v>
      </c>
      <c r="J8" s="287" t="s">
        <v>2357</v>
      </c>
      <c r="K8" s="287" t="s">
        <v>2364</v>
      </c>
      <c r="L8" s="292">
        <v>30000</v>
      </c>
      <c r="M8" s="291" t="s">
        <v>27</v>
      </c>
      <c r="N8" s="356" t="s">
        <v>3378</v>
      </c>
      <c r="O8" s="356" t="s">
        <v>3378</v>
      </c>
      <c r="P8" s="287" t="s">
        <v>2358</v>
      </c>
      <c r="Q8" s="287" t="s">
        <v>3943</v>
      </c>
      <c r="R8" s="287" t="s">
        <v>3532</v>
      </c>
      <c r="S8" s="294" t="s">
        <v>3944</v>
      </c>
      <c r="T8" s="356" t="s">
        <v>3945</v>
      </c>
      <c r="U8" s="356" t="s">
        <v>3945</v>
      </c>
      <c r="V8" s="735"/>
    </row>
    <row r="9" spans="1:22" x14ac:dyDescent="0.35">
      <c r="A9" s="1013"/>
      <c r="B9" s="1104"/>
      <c r="C9" s="1054"/>
      <c r="D9" s="1104"/>
      <c r="E9" s="1054" t="s">
        <v>2365</v>
      </c>
      <c r="F9" s="1054" t="s">
        <v>2366</v>
      </c>
      <c r="G9" s="1054" t="s">
        <v>2367</v>
      </c>
      <c r="H9" s="1054" t="s">
        <v>2368</v>
      </c>
      <c r="I9" s="1115" t="s">
        <v>1530</v>
      </c>
      <c r="J9" s="1120" t="s">
        <v>2886</v>
      </c>
      <c r="K9" s="1119" t="s">
        <v>2372</v>
      </c>
      <c r="L9" s="1116">
        <v>2185000</v>
      </c>
      <c r="M9" s="1183" t="s">
        <v>27</v>
      </c>
      <c r="N9" s="1015" t="s">
        <v>3946</v>
      </c>
      <c r="O9" s="1120" t="s">
        <v>2886</v>
      </c>
      <c r="P9" s="1054" t="s">
        <v>2887</v>
      </c>
      <c r="Q9" s="1119" t="s">
        <v>3947</v>
      </c>
      <c r="R9" s="1119" t="s">
        <v>3528</v>
      </c>
      <c r="S9" s="1120" t="s">
        <v>3948</v>
      </c>
      <c r="T9" s="1187" t="s">
        <v>3945</v>
      </c>
      <c r="U9" s="1188" t="s">
        <v>3945</v>
      </c>
      <c r="V9" s="1185" t="s">
        <v>4136</v>
      </c>
    </row>
    <row r="10" spans="1:22" ht="181" customHeight="1" x14ac:dyDescent="0.35">
      <c r="A10" s="1013"/>
      <c r="B10" s="1104"/>
      <c r="C10" s="1054"/>
      <c r="D10" s="1104"/>
      <c r="E10" s="1054"/>
      <c r="F10" s="1054"/>
      <c r="G10" s="1054"/>
      <c r="H10" s="1054"/>
      <c r="I10" s="1115"/>
      <c r="J10" s="1120"/>
      <c r="K10" s="1119"/>
      <c r="L10" s="1117"/>
      <c r="M10" s="1184"/>
      <c r="N10" s="1017"/>
      <c r="O10" s="1120"/>
      <c r="P10" s="1054"/>
      <c r="Q10" s="1119"/>
      <c r="R10" s="1119"/>
      <c r="S10" s="1120"/>
      <c r="T10" s="1187"/>
      <c r="U10" s="1189"/>
      <c r="V10" s="1186"/>
    </row>
    <row r="11" spans="1:22" ht="336" x14ac:dyDescent="0.35">
      <c r="A11" s="1013"/>
      <c r="B11" s="1104"/>
      <c r="C11" s="1054"/>
      <c r="D11" s="1104"/>
      <c r="E11" s="287" t="s">
        <v>2373</v>
      </c>
      <c r="F11" s="287" t="s">
        <v>2374</v>
      </c>
      <c r="G11" s="287" t="s">
        <v>2375</v>
      </c>
      <c r="H11" s="287" t="s">
        <v>2376</v>
      </c>
      <c r="I11" s="286" t="s">
        <v>1529</v>
      </c>
      <c r="J11" s="287" t="s">
        <v>2889</v>
      </c>
      <c r="K11" s="289" t="s">
        <v>2380</v>
      </c>
      <c r="L11" s="292">
        <v>850000</v>
      </c>
      <c r="M11" s="291" t="s">
        <v>27</v>
      </c>
      <c r="N11" s="356" t="s">
        <v>3949</v>
      </c>
      <c r="O11" s="294" t="s">
        <v>2889</v>
      </c>
      <c r="P11" s="287" t="s">
        <v>2793</v>
      </c>
      <c r="Q11" s="287" t="s">
        <v>3950</v>
      </c>
      <c r="R11" s="289" t="s">
        <v>3528</v>
      </c>
      <c r="S11" s="287" t="s">
        <v>3951</v>
      </c>
      <c r="T11" s="356" t="s">
        <v>3945</v>
      </c>
      <c r="U11" s="356" t="s">
        <v>3945</v>
      </c>
      <c r="V11" s="712"/>
    </row>
    <row r="12" spans="1:22" ht="336" x14ac:dyDescent="0.35">
      <c r="A12" s="1013"/>
      <c r="B12" s="286" t="s">
        <v>2381</v>
      </c>
      <c r="C12" s="287" t="s">
        <v>2382</v>
      </c>
      <c r="D12" s="286" t="s">
        <v>2383</v>
      </c>
      <c r="E12" s="287" t="s">
        <v>2384</v>
      </c>
      <c r="F12" s="287" t="s">
        <v>2385</v>
      </c>
      <c r="G12" s="287" t="s">
        <v>2386</v>
      </c>
      <c r="H12" s="287" t="s">
        <v>2387</v>
      </c>
      <c r="I12" s="286" t="s">
        <v>2388</v>
      </c>
      <c r="J12" s="287" t="s">
        <v>2890</v>
      </c>
      <c r="K12" s="287" t="s">
        <v>2393</v>
      </c>
      <c r="L12" s="292">
        <v>220000</v>
      </c>
      <c r="M12" s="291" t="s">
        <v>27</v>
      </c>
      <c r="N12" s="356" t="s">
        <v>3952</v>
      </c>
      <c r="O12" s="288" t="s">
        <v>3953</v>
      </c>
      <c r="P12" s="287" t="s">
        <v>2389</v>
      </c>
      <c r="Q12" s="289" t="s">
        <v>3954</v>
      </c>
      <c r="R12" s="289" t="s">
        <v>3532</v>
      </c>
      <c r="S12" s="289" t="s">
        <v>3955</v>
      </c>
      <c r="T12" s="350" t="s">
        <v>3378</v>
      </c>
      <c r="U12" s="301" t="s">
        <v>3378</v>
      </c>
      <c r="V12" s="712" t="s">
        <v>1680</v>
      </c>
    </row>
    <row r="13" spans="1:22" ht="140" x14ac:dyDescent="0.35">
      <c r="A13" s="1013"/>
      <c r="B13" s="1104" t="s">
        <v>2394</v>
      </c>
      <c r="C13" s="287" t="s">
        <v>2395</v>
      </c>
      <c r="D13" s="286" t="s">
        <v>2396</v>
      </c>
      <c r="E13" s="287" t="s">
        <v>2397</v>
      </c>
      <c r="F13" s="287" t="s">
        <v>2398</v>
      </c>
      <c r="G13" s="287" t="s">
        <v>2399</v>
      </c>
      <c r="H13" s="287" t="s">
        <v>2400</v>
      </c>
      <c r="I13" s="293" t="s">
        <v>456</v>
      </c>
      <c r="J13" s="287" t="s">
        <v>2891</v>
      </c>
      <c r="K13" s="288" t="s">
        <v>2401</v>
      </c>
      <c r="L13" s="292">
        <v>330000</v>
      </c>
      <c r="M13" s="291" t="s">
        <v>27</v>
      </c>
      <c r="N13" s="356" t="s">
        <v>3956</v>
      </c>
      <c r="O13" s="288" t="s">
        <v>2891</v>
      </c>
      <c r="P13" s="287" t="s">
        <v>2795</v>
      </c>
      <c r="Q13" s="287" t="s">
        <v>3957</v>
      </c>
      <c r="R13" s="288" t="s">
        <v>3532</v>
      </c>
      <c r="S13" s="287" t="s">
        <v>3958</v>
      </c>
      <c r="T13" s="475" t="s">
        <v>3378</v>
      </c>
      <c r="U13" s="301" t="s">
        <v>3959</v>
      </c>
      <c r="V13" s="712" t="s">
        <v>4137</v>
      </c>
    </row>
    <row r="14" spans="1:22" ht="322" x14ac:dyDescent="0.35">
      <c r="A14" s="1013"/>
      <c r="B14" s="1104"/>
      <c r="C14" s="287" t="s">
        <v>2404</v>
      </c>
      <c r="D14" s="296" t="s">
        <v>565</v>
      </c>
      <c r="E14" s="287" t="s">
        <v>2405</v>
      </c>
      <c r="F14" s="287" t="s">
        <v>2406</v>
      </c>
      <c r="G14" s="287" t="s">
        <v>2407</v>
      </c>
      <c r="H14" s="287" t="s">
        <v>2408</v>
      </c>
      <c r="I14" s="297" t="s">
        <v>2409</v>
      </c>
      <c r="J14" s="287" t="s">
        <v>2892</v>
      </c>
      <c r="K14" s="289" t="s">
        <v>2411</v>
      </c>
      <c r="L14" s="292">
        <v>100000</v>
      </c>
      <c r="M14" s="291" t="s">
        <v>27</v>
      </c>
      <c r="N14" s="356" t="s">
        <v>3960</v>
      </c>
      <c r="O14" s="288" t="s">
        <v>2892</v>
      </c>
      <c r="P14" s="287" t="s">
        <v>2893</v>
      </c>
      <c r="Q14" s="289" t="s">
        <v>3961</v>
      </c>
      <c r="R14" s="289" t="s">
        <v>3532</v>
      </c>
      <c r="S14" s="288" t="s">
        <v>3962</v>
      </c>
      <c r="T14" s="350" t="s">
        <v>3378</v>
      </c>
      <c r="U14" s="301" t="s">
        <v>3378</v>
      </c>
      <c r="V14" s="712" t="s">
        <v>28</v>
      </c>
    </row>
    <row r="15" spans="1:22" ht="252" x14ac:dyDescent="0.35">
      <c r="A15" s="1013"/>
      <c r="B15" s="1104"/>
      <c r="C15" s="287" t="s">
        <v>2412</v>
      </c>
      <c r="D15" s="286" t="s">
        <v>635</v>
      </c>
      <c r="E15" s="287" t="s">
        <v>2413</v>
      </c>
      <c r="F15" s="287" t="s">
        <v>2414</v>
      </c>
      <c r="G15" s="287" t="s">
        <v>2415</v>
      </c>
      <c r="H15" s="287" t="s">
        <v>2416</v>
      </c>
      <c r="I15" s="293" t="s">
        <v>640</v>
      </c>
      <c r="J15" s="288" t="s">
        <v>2895</v>
      </c>
      <c r="K15" s="287" t="s">
        <v>2421</v>
      </c>
      <c r="L15" s="292">
        <v>30000</v>
      </c>
      <c r="M15" s="291" t="s">
        <v>27</v>
      </c>
      <c r="N15" s="356" t="s">
        <v>3963</v>
      </c>
      <c r="O15" s="288" t="s">
        <v>2895</v>
      </c>
      <c r="P15" s="287" t="s">
        <v>2417</v>
      </c>
      <c r="Q15" s="289" t="s">
        <v>3964</v>
      </c>
      <c r="R15" s="289" t="s">
        <v>3532</v>
      </c>
      <c r="S15" s="289" t="s">
        <v>3965</v>
      </c>
      <c r="T15" s="350" t="s">
        <v>3966</v>
      </c>
      <c r="U15" s="301" t="s">
        <v>3378</v>
      </c>
      <c r="V15" s="712" t="s">
        <v>28</v>
      </c>
    </row>
    <row r="16" spans="1:22" ht="98" x14ac:dyDescent="0.35">
      <c r="A16" s="1013"/>
      <c r="B16" s="1104" t="s">
        <v>2422</v>
      </c>
      <c r="C16" s="1021" t="s">
        <v>2423</v>
      </c>
      <c r="D16" s="1104" t="s">
        <v>1285</v>
      </c>
      <c r="E16" s="287" t="s">
        <v>2424</v>
      </c>
      <c r="F16" s="287" t="s">
        <v>2425</v>
      </c>
      <c r="G16" s="287" t="s">
        <v>2426</v>
      </c>
      <c r="H16" s="287" t="s">
        <v>569</v>
      </c>
      <c r="I16" s="293" t="s">
        <v>2427</v>
      </c>
      <c r="J16" s="294" t="s">
        <v>2896</v>
      </c>
      <c r="K16" s="289" t="s">
        <v>2431</v>
      </c>
      <c r="L16" s="292">
        <v>30000</v>
      </c>
      <c r="M16" s="291" t="s">
        <v>27</v>
      </c>
      <c r="N16" s="356" t="s">
        <v>3967</v>
      </c>
      <c r="O16" s="288" t="s">
        <v>2896</v>
      </c>
      <c r="P16" s="287" t="s">
        <v>2428</v>
      </c>
      <c r="Q16" s="289" t="s">
        <v>3968</v>
      </c>
      <c r="R16" s="289" t="s">
        <v>3532</v>
      </c>
      <c r="S16" s="289" t="s">
        <v>3969</v>
      </c>
      <c r="T16" s="356" t="s">
        <v>3945</v>
      </c>
      <c r="U16" s="356" t="s">
        <v>3945</v>
      </c>
      <c r="V16" s="676"/>
    </row>
    <row r="17" spans="1:22" ht="409.5" x14ac:dyDescent="0.35">
      <c r="A17" s="1013"/>
      <c r="B17" s="1104"/>
      <c r="C17" s="1022"/>
      <c r="D17" s="1104"/>
      <c r="E17" s="1054" t="s">
        <v>2432</v>
      </c>
      <c r="F17" s="287" t="s">
        <v>2433</v>
      </c>
      <c r="G17" s="287" t="s">
        <v>2434</v>
      </c>
      <c r="H17" s="287" t="s">
        <v>608</v>
      </c>
      <c r="I17" s="293" t="s">
        <v>2451</v>
      </c>
      <c r="J17" s="289" t="s">
        <v>2897</v>
      </c>
      <c r="K17" s="289" t="s">
        <v>2438</v>
      </c>
      <c r="L17" s="292">
        <v>335930</v>
      </c>
      <c r="M17" s="291" t="s">
        <v>27</v>
      </c>
      <c r="N17" s="356" t="s">
        <v>3970</v>
      </c>
      <c r="O17" s="289" t="s">
        <v>3971</v>
      </c>
      <c r="P17" s="287" t="s">
        <v>2436</v>
      </c>
      <c r="Q17" s="289" t="s">
        <v>3972</v>
      </c>
      <c r="R17" s="289" t="s">
        <v>3528</v>
      </c>
      <c r="S17" s="294" t="s">
        <v>4065</v>
      </c>
      <c r="T17" s="356" t="s">
        <v>3945</v>
      </c>
      <c r="U17" s="356" t="s">
        <v>3945</v>
      </c>
      <c r="V17" s="712" t="s">
        <v>4138</v>
      </c>
    </row>
    <row r="18" spans="1:22" ht="364" x14ac:dyDescent="0.35">
      <c r="A18" s="1013"/>
      <c r="B18" s="1104"/>
      <c r="C18" s="1023"/>
      <c r="D18" s="1104"/>
      <c r="E18" s="1054"/>
      <c r="F18" s="287" t="s">
        <v>2433</v>
      </c>
      <c r="G18" s="287" t="s">
        <v>2439</v>
      </c>
      <c r="H18" s="287" t="s">
        <v>608</v>
      </c>
      <c r="I18" s="293" t="s">
        <v>2459</v>
      </c>
      <c r="J18" s="294" t="s">
        <v>2898</v>
      </c>
      <c r="K18" s="288" t="s">
        <v>2445</v>
      </c>
      <c r="L18" s="301" t="s">
        <v>28</v>
      </c>
      <c r="M18" s="291" t="s">
        <v>27</v>
      </c>
      <c r="N18" s="356" t="s">
        <v>3973</v>
      </c>
      <c r="O18" s="294" t="s">
        <v>2898</v>
      </c>
      <c r="P18" s="287" t="s">
        <v>2441</v>
      </c>
      <c r="Q18" s="287" t="s">
        <v>3974</v>
      </c>
      <c r="R18" s="288" t="s">
        <v>3532</v>
      </c>
      <c r="S18" s="287" t="s">
        <v>3975</v>
      </c>
      <c r="T18" s="475" t="s">
        <v>3378</v>
      </c>
      <c r="U18" s="301" t="s">
        <v>3378</v>
      </c>
      <c r="V18" s="712" t="s">
        <v>1680</v>
      </c>
    </row>
    <row r="19" spans="1:22" ht="168" x14ac:dyDescent="0.35">
      <c r="A19" s="1013"/>
      <c r="B19" s="1104"/>
      <c r="C19" s="1054" t="s">
        <v>2446</v>
      </c>
      <c r="D19" s="293"/>
      <c r="E19" s="287" t="s">
        <v>2447</v>
      </c>
      <c r="F19" s="287" t="s">
        <v>2448</v>
      </c>
      <c r="G19" s="287" t="s">
        <v>2449</v>
      </c>
      <c r="H19" s="287" t="s">
        <v>2450</v>
      </c>
      <c r="I19" s="293" t="s">
        <v>2469</v>
      </c>
      <c r="J19" s="294" t="s">
        <v>2899</v>
      </c>
      <c r="K19" s="289" t="s">
        <v>2454</v>
      </c>
      <c r="L19" s="292">
        <v>20000</v>
      </c>
      <c r="M19" s="291" t="s">
        <v>27</v>
      </c>
      <c r="N19" s="356" t="s">
        <v>3976</v>
      </c>
      <c r="O19" s="294" t="s">
        <v>2899</v>
      </c>
      <c r="P19" s="287" t="s">
        <v>2452</v>
      </c>
      <c r="Q19" s="289" t="s">
        <v>3977</v>
      </c>
      <c r="R19" s="289" t="s">
        <v>3532</v>
      </c>
      <c r="S19" s="289" t="s">
        <v>3978</v>
      </c>
      <c r="T19" s="350" t="s">
        <v>3966</v>
      </c>
      <c r="U19" s="301" t="s">
        <v>3378</v>
      </c>
      <c r="V19" s="712" t="s">
        <v>28</v>
      </c>
    </row>
    <row r="20" spans="1:22" ht="409.5" x14ac:dyDescent="0.35">
      <c r="A20" s="1013"/>
      <c r="B20" s="1104"/>
      <c r="C20" s="1054"/>
      <c r="D20" s="368"/>
      <c r="E20" s="287" t="s">
        <v>2455</v>
      </c>
      <c r="F20" s="287" t="s">
        <v>2456</v>
      </c>
      <c r="G20" s="287" t="s">
        <v>2457</v>
      </c>
      <c r="H20" s="287" t="s">
        <v>2458</v>
      </c>
      <c r="I20" s="304" t="s">
        <v>2435</v>
      </c>
      <c r="J20" s="294" t="s">
        <v>2900</v>
      </c>
      <c r="K20" s="289" t="s">
        <v>2464</v>
      </c>
      <c r="L20" s="292">
        <v>1140000</v>
      </c>
      <c r="M20" s="291" t="s">
        <v>27</v>
      </c>
      <c r="N20" s="356" t="s">
        <v>3979</v>
      </c>
      <c r="O20" s="294" t="s">
        <v>2900</v>
      </c>
      <c r="P20" s="287" t="s">
        <v>2460</v>
      </c>
      <c r="Q20" s="305" t="s">
        <v>3980</v>
      </c>
      <c r="R20" s="288" t="s">
        <v>3532</v>
      </c>
      <c r="S20" s="289" t="s">
        <v>3981</v>
      </c>
      <c r="T20" s="350" t="s">
        <v>3378</v>
      </c>
      <c r="U20" s="301" t="s">
        <v>3378</v>
      </c>
      <c r="V20" s="712" t="s">
        <v>4139</v>
      </c>
    </row>
    <row r="21" spans="1:22" ht="178.5" customHeight="1" x14ac:dyDescent="0.35">
      <c r="A21" s="1013"/>
      <c r="B21" s="1104"/>
      <c r="C21" s="1054"/>
      <c r="D21" s="318"/>
      <c r="E21" s="287" t="s">
        <v>2465</v>
      </c>
      <c r="F21" s="287" t="s">
        <v>2466</v>
      </c>
      <c r="G21" s="287" t="s">
        <v>2467</v>
      </c>
      <c r="H21" s="287" t="s">
        <v>2468</v>
      </c>
      <c r="I21" s="304" t="s">
        <v>2440</v>
      </c>
      <c r="J21" s="294" t="s">
        <v>2901</v>
      </c>
      <c r="K21" s="288" t="s">
        <v>2904</v>
      </c>
      <c r="L21" s="292">
        <v>80000</v>
      </c>
      <c r="M21" s="291" t="s">
        <v>27</v>
      </c>
      <c r="N21" s="356" t="s">
        <v>3982</v>
      </c>
      <c r="O21" s="294" t="s">
        <v>2901</v>
      </c>
      <c r="P21" s="287" t="s">
        <v>2902</v>
      </c>
      <c r="Q21" s="287" t="s">
        <v>3983</v>
      </c>
      <c r="R21" s="288" t="s">
        <v>3528</v>
      </c>
      <c r="S21" s="287" t="s">
        <v>4081</v>
      </c>
      <c r="T21" s="356" t="s">
        <v>3945</v>
      </c>
      <c r="U21" s="356" t="s">
        <v>3945</v>
      </c>
      <c r="V21" s="676"/>
    </row>
    <row r="22" spans="1:22" ht="409.5" x14ac:dyDescent="0.35">
      <c r="A22" s="1013"/>
      <c r="B22" s="1104" t="s">
        <v>2470</v>
      </c>
      <c r="C22" s="1054" t="s">
        <v>2471</v>
      </c>
      <c r="D22" s="1104" t="s">
        <v>1295</v>
      </c>
      <c r="E22" s="298" t="s">
        <v>2472</v>
      </c>
      <c r="F22" s="287" t="s">
        <v>637</v>
      </c>
      <c r="G22" s="287" t="s">
        <v>2473</v>
      </c>
      <c r="H22" s="287" t="s">
        <v>2474</v>
      </c>
      <c r="I22" s="293" t="s">
        <v>2475</v>
      </c>
      <c r="J22" s="294" t="s">
        <v>2905</v>
      </c>
      <c r="K22" s="288" t="s">
        <v>2481</v>
      </c>
      <c r="L22" s="292">
        <v>2730000</v>
      </c>
      <c r="M22" s="291" t="s">
        <v>27</v>
      </c>
      <c r="N22" s="287" t="s">
        <v>3984</v>
      </c>
      <c r="O22" s="294" t="s">
        <v>2905</v>
      </c>
      <c r="P22" s="287" t="s">
        <v>2476</v>
      </c>
      <c r="Q22" s="288" t="s">
        <v>3985</v>
      </c>
      <c r="R22" s="288" t="s">
        <v>3528</v>
      </c>
      <c r="S22" s="307" t="s">
        <v>3986</v>
      </c>
      <c r="T22" s="475" t="s">
        <v>1639</v>
      </c>
      <c r="U22" s="301" t="s">
        <v>3378</v>
      </c>
      <c r="V22" s="712" t="s">
        <v>4140</v>
      </c>
    </row>
    <row r="23" spans="1:22" ht="196" x14ac:dyDescent="0.35">
      <c r="A23" s="1013"/>
      <c r="B23" s="1104"/>
      <c r="C23" s="1054"/>
      <c r="D23" s="1104"/>
      <c r="E23" s="287" t="s">
        <v>2482</v>
      </c>
      <c r="F23" s="287" t="s">
        <v>2483</v>
      </c>
      <c r="G23" s="287" t="s">
        <v>2484</v>
      </c>
      <c r="H23" s="287" t="s">
        <v>2485</v>
      </c>
      <c r="I23" s="293" t="s">
        <v>2486</v>
      </c>
      <c r="J23" s="294" t="s">
        <v>2906</v>
      </c>
      <c r="K23" s="288" t="s">
        <v>2491</v>
      </c>
      <c r="L23" s="301" t="s">
        <v>28</v>
      </c>
      <c r="M23" s="291" t="s">
        <v>27</v>
      </c>
      <c r="N23" s="287" t="s">
        <v>3987</v>
      </c>
      <c r="O23" s="294" t="s">
        <v>2906</v>
      </c>
      <c r="P23" s="287" t="s">
        <v>2487</v>
      </c>
      <c r="Q23" s="288" t="s">
        <v>3988</v>
      </c>
      <c r="R23" s="288" t="s">
        <v>3528</v>
      </c>
      <c r="S23" s="288" t="s">
        <v>3989</v>
      </c>
      <c r="T23" s="475" t="s">
        <v>1639</v>
      </c>
      <c r="U23" s="301" t="s">
        <v>3378</v>
      </c>
      <c r="V23" s="712" t="s">
        <v>28</v>
      </c>
    </row>
    <row r="24" spans="1:22" ht="112" x14ac:dyDescent="0.35">
      <c r="A24" s="1013"/>
      <c r="B24" s="1115" t="s">
        <v>657</v>
      </c>
      <c r="C24" s="1105" t="s">
        <v>2492</v>
      </c>
      <c r="D24" s="1104" t="s">
        <v>1304</v>
      </c>
      <c r="E24" s="1054" t="s">
        <v>2493</v>
      </c>
      <c r="F24" s="287" t="s">
        <v>2494</v>
      </c>
      <c r="G24" s="287" t="s">
        <v>2495</v>
      </c>
      <c r="H24" s="287" t="s">
        <v>2496</v>
      </c>
      <c r="I24" s="293" t="s">
        <v>2497</v>
      </c>
      <c r="J24" s="1110" t="s">
        <v>2907</v>
      </c>
      <c r="K24" s="289" t="s">
        <v>2502</v>
      </c>
      <c r="L24" s="1112">
        <v>40000</v>
      </c>
      <c r="M24" s="291" t="s">
        <v>27</v>
      </c>
      <c r="N24" s="356" t="s">
        <v>3990</v>
      </c>
      <c r="O24" s="294" t="s">
        <v>2907</v>
      </c>
      <c r="P24" s="287" t="s">
        <v>2498</v>
      </c>
      <c r="Q24" s="289" t="s">
        <v>3991</v>
      </c>
      <c r="R24" s="290" t="s">
        <v>3528</v>
      </c>
      <c r="S24" s="289" t="s">
        <v>3992</v>
      </c>
      <c r="T24" s="356" t="s">
        <v>3945</v>
      </c>
      <c r="U24" s="356" t="s">
        <v>3945</v>
      </c>
      <c r="V24" s="712" t="s">
        <v>4141</v>
      </c>
    </row>
    <row r="25" spans="1:22" ht="126" x14ac:dyDescent="0.35">
      <c r="A25" s="1013"/>
      <c r="B25" s="1115"/>
      <c r="C25" s="1105"/>
      <c r="D25" s="1104"/>
      <c r="E25" s="1054"/>
      <c r="F25" s="287" t="s">
        <v>2494</v>
      </c>
      <c r="G25" s="287" t="s">
        <v>2503</v>
      </c>
      <c r="H25" s="287" t="s">
        <v>2504</v>
      </c>
      <c r="I25" s="293" t="s">
        <v>2510</v>
      </c>
      <c r="J25" s="1111"/>
      <c r="K25" s="289" t="s">
        <v>3993</v>
      </c>
      <c r="L25" s="1113"/>
      <c r="M25" s="291" t="s">
        <v>27</v>
      </c>
      <c r="N25" s="420" t="s">
        <v>3378</v>
      </c>
      <c r="O25" s="420" t="s">
        <v>3378</v>
      </c>
      <c r="P25" s="287" t="s">
        <v>2908</v>
      </c>
      <c r="Q25" s="287" t="s">
        <v>3994</v>
      </c>
      <c r="R25" s="289" t="s">
        <v>3528</v>
      </c>
      <c r="S25" s="287" t="s">
        <v>4066</v>
      </c>
      <c r="T25" s="356" t="s">
        <v>3945</v>
      </c>
      <c r="U25" s="356" t="s">
        <v>3945</v>
      </c>
      <c r="V25" s="712" t="s">
        <v>4142</v>
      </c>
    </row>
    <row r="26" spans="1:22" ht="165" customHeight="1" x14ac:dyDescent="0.35">
      <c r="A26" s="1014"/>
      <c r="B26" s="1115"/>
      <c r="C26" s="1105"/>
      <c r="D26" s="1104"/>
      <c r="E26" s="287" t="s">
        <v>2506</v>
      </c>
      <c r="F26" s="287" t="s">
        <v>2507</v>
      </c>
      <c r="G26" s="287" t="s">
        <v>2508</v>
      </c>
      <c r="H26" s="287" t="s">
        <v>2509</v>
      </c>
      <c r="I26" s="293" t="s">
        <v>2830</v>
      </c>
      <c r="J26" s="356" t="s">
        <v>2912</v>
      </c>
      <c r="K26" s="289" t="s">
        <v>2513</v>
      </c>
      <c r="L26" s="1114"/>
      <c r="M26" s="291" t="s">
        <v>27</v>
      </c>
      <c r="N26" s="356" t="s">
        <v>3995</v>
      </c>
      <c r="O26" s="356" t="s">
        <v>2912</v>
      </c>
      <c r="P26" s="287" t="s">
        <v>2511</v>
      </c>
      <c r="Q26" s="287" t="s">
        <v>3996</v>
      </c>
      <c r="R26" s="289" t="s">
        <v>3528</v>
      </c>
      <c r="S26" s="287" t="s">
        <v>4084</v>
      </c>
      <c r="T26" s="356" t="s">
        <v>3945</v>
      </c>
      <c r="U26" s="356" t="s">
        <v>3945</v>
      </c>
      <c r="V26" s="712" t="s">
        <v>28</v>
      </c>
    </row>
    <row r="27" spans="1:22" ht="196" x14ac:dyDescent="0.35">
      <c r="A27" s="1012" t="s">
        <v>330</v>
      </c>
      <c r="B27" s="1104" t="s">
        <v>485</v>
      </c>
      <c r="C27" s="1054" t="s">
        <v>2514</v>
      </c>
      <c r="D27" s="1024" t="s">
        <v>51</v>
      </c>
      <c r="E27" s="287" t="s">
        <v>2515</v>
      </c>
      <c r="F27" s="287" t="s">
        <v>2516</v>
      </c>
      <c r="G27" s="287" t="s">
        <v>2517</v>
      </c>
      <c r="H27" s="287" t="s">
        <v>2518</v>
      </c>
      <c r="I27" s="293" t="s">
        <v>32</v>
      </c>
      <c r="J27" s="294" t="s">
        <v>2913</v>
      </c>
      <c r="K27" s="288" t="s">
        <v>2522</v>
      </c>
      <c r="L27" s="292">
        <v>750000</v>
      </c>
      <c r="M27" s="291" t="s">
        <v>27</v>
      </c>
      <c r="N27" s="356" t="s">
        <v>3997</v>
      </c>
      <c r="O27" s="294" t="s">
        <v>2913</v>
      </c>
      <c r="P27" s="287" t="s">
        <v>2519</v>
      </c>
      <c r="Q27" s="287" t="s">
        <v>3998</v>
      </c>
      <c r="R27" s="288" t="s">
        <v>3528</v>
      </c>
      <c r="S27" s="287" t="s">
        <v>4085</v>
      </c>
      <c r="T27" s="356" t="s">
        <v>3945</v>
      </c>
      <c r="U27" s="356" t="s">
        <v>3945</v>
      </c>
      <c r="V27" s="712" t="s">
        <v>4143</v>
      </c>
    </row>
    <row r="28" spans="1:22" ht="238" x14ac:dyDescent="0.35">
      <c r="A28" s="1013"/>
      <c r="B28" s="1104"/>
      <c r="C28" s="1054"/>
      <c r="D28" s="1025"/>
      <c r="E28" s="287" t="s">
        <v>2523</v>
      </c>
      <c r="F28" s="287" t="s">
        <v>2524</v>
      </c>
      <c r="G28" s="287" t="s">
        <v>2525</v>
      </c>
      <c r="H28" s="287" t="s">
        <v>2526</v>
      </c>
      <c r="I28" s="293" t="s">
        <v>1544</v>
      </c>
      <c r="J28" s="294" t="s">
        <v>2914</v>
      </c>
      <c r="K28" s="288" t="s">
        <v>2528</v>
      </c>
      <c r="L28" s="292">
        <v>20000</v>
      </c>
      <c r="M28" s="291" t="s">
        <v>27</v>
      </c>
      <c r="N28" s="356" t="s">
        <v>3999</v>
      </c>
      <c r="O28" s="294" t="s">
        <v>2914</v>
      </c>
      <c r="P28" s="287" t="s">
        <v>2527</v>
      </c>
      <c r="Q28" s="288" t="s">
        <v>4000</v>
      </c>
      <c r="R28" s="288" t="s">
        <v>3528</v>
      </c>
      <c r="S28" s="288" t="s">
        <v>4001</v>
      </c>
      <c r="T28" s="356" t="s">
        <v>3945</v>
      </c>
      <c r="U28" s="356" t="s">
        <v>3945</v>
      </c>
      <c r="V28" s="712" t="s">
        <v>28</v>
      </c>
    </row>
    <row r="29" spans="1:22" ht="126" x14ac:dyDescent="0.35">
      <c r="A29" s="1013"/>
      <c r="B29" s="1104"/>
      <c r="C29" s="1054"/>
      <c r="D29" s="1025"/>
      <c r="E29" s="1054" t="s">
        <v>2529</v>
      </c>
      <c r="F29" s="287" t="s">
        <v>2530</v>
      </c>
      <c r="G29" s="287" t="s">
        <v>2531</v>
      </c>
      <c r="H29" s="287" t="s">
        <v>2526</v>
      </c>
      <c r="I29" s="293" t="s">
        <v>2532</v>
      </c>
      <c r="J29" s="288" t="s">
        <v>2915</v>
      </c>
      <c r="K29" s="288" t="s">
        <v>2528</v>
      </c>
      <c r="L29" s="292">
        <v>30000</v>
      </c>
      <c r="M29" s="291" t="s">
        <v>27</v>
      </c>
      <c r="N29" s="356" t="s">
        <v>4002</v>
      </c>
      <c r="O29" s="288" t="s">
        <v>2915</v>
      </c>
      <c r="P29" s="287" t="s">
        <v>4003</v>
      </c>
      <c r="Q29" s="288" t="s">
        <v>4004</v>
      </c>
      <c r="R29" s="288" t="s">
        <v>3528</v>
      </c>
      <c r="S29" s="288" t="s">
        <v>4005</v>
      </c>
      <c r="T29" s="356" t="s">
        <v>3945</v>
      </c>
      <c r="U29" s="356" t="s">
        <v>3945</v>
      </c>
      <c r="V29" s="712" t="s">
        <v>4144</v>
      </c>
    </row>
    <row r="30" spans="1:22" ht="294" x14ac:dyDescent="0.35">
      <c r="A30" s="1013"/>
      <c r="B30" s="1104"/>
      <c r="C30" s="1054"/>
      <c r="D30" s="1025"/>
      <c r="E30" s="1054"/>
      <c r="F30" s="287" t="s">
        <v>2534</v>
      </c>
      <c r="G30" s="287" t="s">
        <v>2535</v>
      </c>
      <c r="H30" s="287" t="s">
        <v>2536</v>
      </c>
      <c r="I30" s="293" t="s">
        <v>992</v>
      </c>
      <c r="J30" s="288" t="s">
        <v>2916</v>
      </c>
      <c r="K30" s="288" t="s">
        <v>2528</v>
      </c>
      <c r="L30" s="292">
        <v>470000</v>
      </c>
      <c r="M30" s="291" t="s">
        <v>27</v>
      </c>
      <c r="N30" s="356" t="s">
        <v>4006</v>
      </c>
      <c r="O30" s="288" t="s">
        <v>2916</v>
      </c>
      <c r="P30" s="287" t="s">
        <v>2537</v>
      </c>
      <c r="Q30" s="288" t="s">
        <v>4004</v>
      </c>
      <c r="R30" s="288" t="s">
        <v>3528</v>
      </c>
      <c r="S30" s="288" t="s">
        <v>4007</v>
      </c>
      <c r="T30" s="356" t="s">
        <v>3945</v>
      </c>
      <c r="U30" s="356" t="s">
        <v>3945</v>
      </c>
      <c r="V30" s="712" t="s">
        <v>4145</v>
      </c>
    </row>
    <row r="31" spans="1:22" ht="266" x14ac:dyDescent="0.35">
      <c r="A31" s="1013"/>
      <c r="B31" s="1104"/>
      <c r="C31" s="1054"/>
      <c r="D31" s="1026"/>
      <c r="E31" s="287" t="s">
        <v>2538</v>
      </c>
      <c r="F31" s="287" t="s">
        <v>2539</v>
      </c>
      <c r="G31" s="287" t="s">
        <v>2540</v>
      </c>
      <c r="H31" s="287" t="s">
        <v>2541</v>
      </c>
      <c r="I31" s="293" t="s">
        <v>1545</v>
      </c>
      <c r="J31" s="288" t="s">
        <v>2917</v>
      </c>
      <c r="K31" s="288" t="s">
        <v>2545</v>
      </c>
      <c r="L31" s="292">
        <v>240000</v>
      </c>
      <c r="M31" s="291" t="s">
        <v>27</v>
      </c>
      <c r="N31" s="356" t="s">
        <v>4008</v>
      </c>
      <c r="O31" s="288" t="s">
        <v>2917</v>
      </c>
      <c r="P31" s="287" t="s">
        <v>2542</v>
      </c>
      <c r="Q31" s="288" t="s">
        <v>4009</v>
      </c>
      <c r="R31" s="288" t="s">
        <v>3528</v>
      </c>
      <c r="S31" s="288" t="s">
        <v>4010</v>
      </c>
      <c r="T31" s="356" t="s">
        <v>3945</v>
      </c>
      <c r="U31" s="356" t="s">
        <v>3945</v>
      </c>
      <c r="V31" s="712" t="s">
        <v>4146</v>
      </c>
    </row>
    <row r="32" spans="1:22" ht="252" x14ac:dyDescent="0.35">
      <c r="A32" s="1013"/>
      <c r="B32" s="1024" t="s">
        <v>331</v>
      </c>
      <c r="C32" s="1054" t="s">
        <v>1667</v>
      </c>
      <c r="D32" s="1104" t="s">
        <v>2546</v>
      </c>
      <c r="E32" s="288" t="s">
        <v>861</v>
      </c>
      <c r="F32" s="287" t="s">
        <v>723</v>
      </c>
      <c r="G32" s="287" t="s">
        <v>2547</v>
      </c>
      <c r="H32" s="287" t="s">
        <v>724</v>
      </c>
      <c r="I32" s="293" t="s">
        <v>334</v>
      </c>
      <c r="J32" s="294" t="s">
        <v>2918</v>
      </c>
      <c r="K32" s="308" t="s">
        <v>1876</v>
      </c>
      <c r="L32" s="309">
        <v>140000</v>
      </c>
      <c r="M32" s="291" t="s">
        <v>27</v>
      </c>
      <c r="N32" s="327" t="s">
        <v>3373</v>
      </c>
      <c r="O32" s="294" t="s">
        <v>2918</v>
      </c>
      <c r="P32" s="288" t="s">
        <v>2548</v>
      </c>
      <c r="Q32" s="288" t="s">
        <v>4011</v>
      </c>
      <c r="R32" s="288" t="s">
        <v>3528</v>
      </c>
      <c r="S32" s="288" t="s">
        <v>4012</v>
      </c>
      <c r="T32" s="356" t="s">
        <v>3945</v>
      </c>
      <c r="U32" s="356" t="s">
        <v>3945</v>
      </c>
      <c r="V32" s="712"/>
    </row>
    <row r="33" spans="1:22" ht="210.5" thickBot="1" x14ac:dyDescent="0.4">
      <c r="A33" s="1013"/>
      <c r="B33" s="1026"/>
      <c r="C33" s="1054"/>
      <c r="D33" s="1104"/>
      <c r="E33" s="288"/>
      <c r="F33" s="311" t="s">
        <v>1695</v>
      </c>
      <c r="G33" s="312" t="s">
        <v>1696</v>
      </c>
      <c r="H33" s="313" t="s">
        <v>724</v>
      </c>
      <c r="I33" s="293" t="s">
        <v>1683</v>
      </c>
      <c r="J33" s="463" t="s">
        <v>2919</v>
      </c>
      <c r="K33" s="314" t="s">
        <v>1702</v>
      </c>
      <c r="L33" s="313" t="s">
        <v>1680</v>
      </c>
      <c r="M33" s="291" t="s">
        <v>27</v>
      </c>
      <c r="N33" s="463" t="s">
        <v>3374</v>
      </c>
      <c r="O33" s="463" t="s">
        <v>2919</v>
      </c>
      <c r="P33" s="312" t="s">
        <v>1698</v>
      </c>
      <c r="Q33" s="315" t="s">
        <v>3430</v>
      </c>
      <c r="R33" s="294" t="s">
        <v>3532</v>
      </c>
      <c r="S33" s="315" t="s">
        <v>4013</v>
      </c>
      <c r="T33" s="356" t="s">
        <v>3945</v>
      </c>
      <c r="U33" s="356" t="s">
        <v>3945</v>
      </c>
      <c r="V33" s="712" t="s">
        <v>28</v>
      </c>
    </row>
    <row r="34" spans="1:22" ht="238" x14ac:dyDescent="0.35">
      <c r="A34" s="1013"/>
      <c r="B34" s="1104" t="s">
        <v>26</v>
      </c>
      <c r="C34" s="1054" t="s">
        <v>1706</v>
      </c>
      <c r="D34" s="1104" t="s">
        <v>1877</v>
      </c>
      <c r="E34" s="1054" t="s">
        <v>345</v>
      </c>
      <c r="F34" s="300" t="s">
        <v>1413</v>
      </c>
      <c r="G34" s="300" t="s">
        <v>2552</v>
      </c>
      <c r="H34" s="317" t="s">
        <v>337</v>
      </c>
      <c r="I34" s="318" t="s">
        <v>1882</v>
      </c>
      <c r="J34" s="294" t="s">
        <v>2920</v>
      </c>
      <c r="K34" s="317" t="s">
        <v>2559</v>
      </c>
      <c r="L34" s="1112">
        <v>63489000</v>
      </c>
      <c r="M34" s="291" t="s">
        <v>27</v>
      </c>
      <c r="N34" s="356" t="s">
        <v>4014</v>
      </c>
      <c r="O34" s="294" t="s">
        <v>2920</v>
      </c>
      <c r="P34" s="300" t="s">
        <v>2553</v>
      </c>
      <c r="Q34" s="300" t="s">
        <v>4015</v>
      </c>
      <c r="R34" s="300" t="s">
        <v>3528</v>
      </c>
      <c r="S34" s="300" t="s">
        <v>4082</v>
      </c>
      <c r="T34" s="356" t="s">
        <v>3945</v>
      </c>
      <c r="U34" s="356" t="s">
        <v>3945</v>
      </c>
      <c r="V34" s="712" t="s">
        <v>28</v>
      </c>
    </row>
    <row r="35" spans="1:22" ht="98" x14ac:dyDescent="0.35">
      <c r="A35" s="1013"/>
      <c r="B35" s="1104"/>
      <c r="C35" s="1054"/>
      <c r="D35" s="1104"/>
      <c r="E35" s="1054"/>
      <c r="F35" s="287" t="s">
        <v>2560</v>
      </c>
      <c r="G35" s="287" t="s">
        <v>2561</v>
      </c>
      <c r="H35" s="288" t="s">
        <v>337</v>
      </c>
      <c r="I35" s="293" t="s">
        <v>2562</v>
      </c>
      <c r="J35" s="294" t="s">
        <v>2921</v>
      </c>
      <c r="K35" s="288" t="s">
        <v>2565</v>
      </c>
      <c r="L35" s="1114"/>
      <c r="M35" s="291" t="s">
        <v>27</v>
      </c>
      <c r="N35" s="475" t="s">
        <v>4016</v>
      </c>
      <c r="O35" s="294" t="s">
        <v>2921</v>
      </c>
      <c r="P35" s="288" t="s">
        <v>2563</v>
      </c>
      <c r="Q35" s="288" t="s">
        <v>4017</v>
      </c>
      <c r="R35" s="288" t="s">
        <v>3528</v>
      </c>
      <c r="S35" s="288" t="s">
        <v>4018</v>
      </c>
      <c r="T35" s="356" t="s">
        <v>3945</v>
      </c>
      <c r="U35" s="356" t="s">
        <v>3945</v>
      </c>
      <c r="V35" s="712" t="s">
        <v>4147</v>
      </c>
    </row>
    <row r="36" spans="1:22" ht="112" x14ac:dyDescent="0.35">
      <c r="A36" s="1014"/>
      <c r="B36" s="502" t="s">
        <v>687</v>
      </c>
      <c r="C36" s="294" t="s">
        <v>2566</v>
      </c>
      <c r="D36" s="297" t="s">
        <v>2567</v>
      </c>
      <c r="E36" s="288" t="s">
        <v>2568</v>
      </c>
      <c r="F36" s="288" t="s">
        <v>2569</v>
      </c>
      <c r="G36" s="288" t="s">
        <v>2570</v>
      </c>
      <c r="H36" s="288" t="s">
        <v>693</v>
      </c>
      <c r="I36" s="293" t="s">
        <v>1522</v>
      </c>
      <c r="J36" s="294" t="s">
        <v>2922</v>
      </c>
      <c r="K36" s="288" t="s">
        <v>2575</v>
      </c>
      <c r="L36" s="292">
        <v>1900000</v>
      </c>
      <c r="M36" s="291" t="s">
        <v>27</v>
      </c>
      <c r="N36" s="475" t="s">
        <v>4019</v>
      </c>
      <c r="O36" s="294" t="s">
        <v>2922</v>
      </c>
      <c r="P36" s="288" t="s">
        <v>2571</v>
      </c>
      <c r="Q36" s="288" t="s">
        <v>4020</v>
      </c>
      <c r="R36" s="288" t="s">
        <v>3528</v>
      </c>
      <c r="S36" s="288" t="s">
        <v>4021</v>
      </c>
      <c r="T36" s="356" t="s">
        <v>3945</v>
      </c>
      <c r="U36" s="356" t="s">
        <v>3945</v>
      </c>
      <c r="V36" s="712" t="s">
        <v>4150</v>
      </c>
    </row>
    <row r="37" spans="1:22" ht="182" x14ac:dyDescent="0.35">
      <c r="A37" s="1077" t="s">
        <v>2576</v>
      </c>
      <c r="B37" s="1107" t="s">
        <v>1264</v>
      </c>
      <c r="C37" s="1141" t="s">
        <v>1852</v>
      </c>
      <c r="D37" s="1037" t="s">
        <v>43</v>
      </c>
      <c r="E37" s="287" t="s">
        <v>44</v>
      </c>
      <c r="F37" s="288" t="s">
        <v>45</v>
      </c>
      <c r="G37" s="288" t="s">
        <v>2577</v>
      </c>
      <c r="H37" s="288" t="s">
        <v>2578</v>
      </c>
      <c r="I37" s="293" t="s">
        <v>47</v>
      </c>
      <c r="J37" s="288" t="s">
        <v>2923</v>
      </c>
      <c r="K37" s="287" t="s">
        <v>2583</v>
      </c>
      <c r="L37" s="322">
        <v>840000</v>
      </c>
      <c r="M37" s="291" t="s">
        <v>27</v>
      </c>
      <c r="N37" s="288" t="s">
        <v>4022</v>
      </c>
      <c r="O37" s="288" t="s">
        <v>2923</v>
      </c>
      <c r="P37" s="288" t="s">
        <v>2579</v>
      </c>
      <c r="Q37" s="287" t="s">
        <v>4023</v>
      </c>
      <c r="R37" s="287" t="s">
        <v>3528</v>
      </c>
      <c r="S37" s="287" t="s">
        <v>4083</v>
      </c>
      <c r="T37" s="356" t="s">
        <v>3945</v>
      </c>
      <c r="U37" s="356" t="s">
        <v>3945</v>
      </c>
      <c r="V37" s="712" t="s">
        <v>4148</v>
      </c>
    </row>
    <row r="38" spans="1:22" ht="322" x14ac:dyDescent="0.35">
      <c r="A38" s="1034"/>
      <c r="B38" s="1108"/>
      <c r="C38" s="1190"/>
      <c r="D38" s="1109"/>
      <c r="E38" s="287" t="s">
        <v>764</v>
      </c>
      <c r="F38" s="288" t="s">
        <v>2584</v>
      </c>
      <c r="G38" s="288" t="s">
        <v>2585</v>
      </c>
      <c r="H38" s="288" t="s">
        <v>2586</v>
      </c>
      <c r="I38" s="304" t="s">
        <v>777</v>
      </c>
      <c r="J38" s="294" t="s">
        <v>2924</v>
      </c>
      <c r="K38" s="287" t="s">
        <v>2592</v>
      </c>
      <c r="L38" s="322">
        <v>130000</v>
      </c>
      <c r="M38" s="291" t="s">
        <v>27</v>
      </c>
      <c r="N38" s="475" t="s">
        <v>4024</v>
      </c>
      <c r="O38" s="288" t="s">
        <v>4025</v>
      </c>
      <c r="P38" s="288" t="s">
        <v>2587</v>
      </c>
      <c r="Q38" s="288" t="s">
        <v>4026</v>
      </c>
      <c r="R38" s="287" t="s">
        <v>3528</v>
      </c>
      <c r="S38" s="287" t="s">
        <v>4027</v>
      </c>
      <c r="T38" s="356" t="s">
        <v>3945</v>
      </c>
      <c r="U38" s="356" t="s">
        <v>3945</v>
      </c>
      <c r="V38" s="712" t="s">
        <v>4149</v>
      </c>
    </row>
    <row r="39" spans="1:22" ht="154" x14ac:dyDescent="0.35">
      <c r="A39" s="285" t="s">
        <v>786</v>
      </c>
      <c r="B39" s="293" t="s">
        <v>2593</v>
      </c>
      <c r="C39" s="288" t="s">
        <v>2594</v>
      </c>
      <c r="D39" s="286" t="s">
        <v>2595</v>
      </c>
      <c r="E39" s="287" t="s">
        <v>2596</v>
      </c>
      <c r="F39" s="287" t="s">
        <v>2597</v>
      </c>
      <c r="G39" s="287" t="s">
        <v>2598</v>
      </c>
      <c r="H39" s="287" t="s">
        <v>1551</v>
      </c>
      <c r="I39" s="304" t="s">
        <v>2599</v>
      </c>
      <c r="J39" s="288" t="s">
        <v>2925</v>
      </c>
      <c r="K39" s="288" t="s">
        <v>2602</v>
      </c>
      <c r="L39" s="301" t="s">
        <v>28</v>
      </c>
      <c r="M39" s="291" t="s">
        <v>27</v>
      </c>
      <c r="N39" s="356" t="s">
        <v>4028</v>
      </c>
      <c r="O39" s="288" t="s">
        <v>2925</v>
      </c>
      <c r="P39" s="287" t="s">
        <v>2926</v>
      </c>
      <c r="Q39" s="288" t="s">
        <v>4029</v>
      </c>
      <c r="R39" s="288" t="s">
        <v>3528</v>
      </c>
      <c r="S39" s="288" t="s">
        <v>4086</v>
      </c>
      <c r="T39" s="356" t="s">
        <v>3945</v>
      </c>
      <c r="U39" s="356" t="s">
        <v>3945</v>
      </c>
      <c r="V39" s="712" t="s">
        <v>28</v>
      </c>
    </row>
    <row r="40" spans="1:22" ht="196" x14ac:dyDescent="0.35">
      <c r="A40" s="1102" t="s">
        <v>17</v>
      </c>
      <c r="B40" s="286" t="s">
        <v>19</v>
      </c>
      <c r="C40" s="287" t="s">
        <v>2307</v>
      </c>
      <c r="D40" s="326" t="s">
        <v>2546</v>
      </c>
      <c r="E40" s="288" t="s">
        <v>1669</v>
      </c>
      <c r="F40" s="288" t="s">
        <v>1860</v>
      </c>
      <c r="G40" s="288" t="s">
        <v>2603</v>
      </c>
      <c r="H40" s="288" t="s">
        <v>337</v>
      </c>
      <c r="I40" s="304" t="s">
        <v>1688</v>
      </c>
      <c r="J40" s="294" t="s">
        <v>2928</v>
      </c>
      <c r="K40" s="327" t="s">
        <v>701</v>
      </c>
      <c r="L40" s="328" t="s">
        <v>28</v>
      </c>
      <c r="M40" s="291" t="s">
        <v>27</v>
      </c>
      <c r="N40" s="327" t="s">
        <v>3371</v>
      </c>
      <c r="O40" s="294" t="s">
        <v>2928</v>
      </c>
      <c r="P40" s="288" t="s">
        <v>1686</v>
      </c>
      <c r="Q40" s="298" t="s">
        <v>3482</v>
      </c>
      <c r="R40" s="298" t="s">
        <v>3528</v>
      </c>
      <c r="S40" s="298" t="s">
        <v>4030</v>
      </c>
      <c r="T40" s="356" t="s">
        <v>3945</v>
      </c>
      <c r="U40" s="356" t="s">
        <v>3945</v>
      </c>
      <c r="V40" s="712" t="s">
        <v>28</v>
      </c>
    </row>
    <row r="41" spans="1:22" ht="154" x14ac:dyDescent="0.35">
      <c r="A41" s="1102"/>
      <c r="B41" s="286" t="s">
        <v>24</v>
      </c>
      <c r="C41" s="288" t="s">
        <v>1671</v>
      </c>
      <c r="D41" s="293" t="s">
        <v>1864</v>
      </c>
      <c r="E41" s="288" t="s">
        <v>1672</v>
      </c>
      <c r="F41" s="288" t="s">
        <v>1865</v>
      </c>
      <c r="G41" s="288" t="s">
        <v>2604</v>
      </c>
      <c r="H41" s="288" t="s">
        <v>18</v>
      </c>
      <c r="I41" s="304" t="s">
        <v>1682</v>
      </c>
      <c r="J41" s="294" t="s">
        <v>2929</v>
      </c>
      <c r="K41" s="287" t="s">
        <v>1665</v>
      </c>
      <c r="L41" s="330" t="s">
        <v>1680</v>
      </c>
      <c r="M41" s="291" t="s">
        <v>27</v>
      </c>
      <c r="N41" s="356" t="s">
        <v>4031</v>
      </c>
      <c r="O41" s="294" t="s">
        <v>2929</v>
      </c>
      <c r="P41" s="294" t="s">
        <v>1687</v>
      </c>
      <c r="Q41" s="287" t="s">
        <v>4032</v>
      </c>
      <c r="R41" s="287" t="s">
        <v>3528</v>
      </c>
      <c r="S41" s="287" t="s">
        <v>4033</v>
      </c>
      <c r="T41" s="356" t="s">
        <v>3945</v>
      </c>
      <c r="U41" s="356" t="s">
        <v>3945</v>
      </c>
      <c r="V41" s="712" t="s">
        <v>28</v>
      </c>
    </row>
    <row r="42" spans="1:22" ht="392.5" thickBot="1" x14ac:dyDescent="0.4">
      <c r="A42" s="1103"/>
      <c r="B42" s="332" t="s">
        <v>1705</v>
      </c>
      <c r="C42" s="313" t="s">
        <v>1706</v>
      </c>
      <c r="D42" s="333" t="s">
        <v>1984</v>
      </c>
      <c r="E42" s="313" t="s">
        <v>1674</v>
      </c>
      <c r="F42" s="313" t="s">
        <v>981</v>
      </c>
      <c r="G42" s="314" t="s">
        <v>2607</v>
      </c>
      <c r="H42" s="313" t="s">
        <v>1675</v>
      </c>
      <c r="I42" s="334" t="s">
        <v>1989</v>
      </c>
      <c r="J42" s="376" t="s">
        <v>2930</v>
      </c>
      <c r="K42" s="313" t="s">
        <v>701</v>
      </c>
      <c r="L42" s="313" t="s">
        <v>28</v>
      </c>
      <c r="M42" s="716" t="s">
        <v>27</v>
      </c>
      <c r="N42" s="311" t="s">
        <v>3375</v>
      </c>
      <c r="O42" s="376" t="s">
        <v>2930</v>
      </c>
      <c r="P42" s="313" t="s">
        <v>1694</v>
      </c>
      <c r="Q42" s="335" t="s">
        <v>3431</v>
      </c>
      <c r="R42" s="313" t="s">
        <v>3528</v>
      </c>
      <c r="S42" s="335" t="s">
        <v>4034</v>
      </c>
      <c r="T42" s="311" t="s">
        <v>3945</v>
      </c>
      <c r="U42" s="311" t="s">
        <v>3945</v>
      </c>
      <c r="V42" s="736" t="s">
        <v>1680</v>
      </c>
    </row>
    <row r="43" spans="1:22" x14ac:dyDescent="0.35">
      <c r="A43" s="714"/>
      <c r="B43" s="714"/>
      <c r="C43" s="714"/>
      <c r="D43" s="714"/>
      <c r="E43" s="714"/>
      <c r="F43" s="714"/>
      <c r="G43" s="714"/>
      <c r="H43" s="714"/>
      <c r="I43" s="714"/>
      <c r="J43" s="714"/>
      <c r="K43" s="714"/>
      <c r="L43" s="714"/>
      <c r="M43" s="714"/>
      <c r="N43" s="714"/>
      <c r="O43" s="714"/>
      <c r="P43" s="714"/>
      <c r="Q43" s="714"/>
      <c r="R43" s="714"/>
      <c r="S43" s="714"/>
      <c r="T43" s="714"/>
      <c r="U43" s="714"/>
      <c r="V43" s="714"/>
    </row>
    <row r="44" spans="1:22" x14ac:dyDescent="0.35">
      <c r="A44" s="714"/>
      <c r="B44" s="714"/>
      <c r="C44" s="714"/>
      <c r="D44" s="714"/>
      <c r="E44" s="714"/>
      <c r="F44" s="714"/>
      <c r="G44" s="714"/>
      <c r="H44" s="714"/>
      <c r="I44" s="714"/>
      <c r="J44" s="714"/>
      <c r="K44" s="714"/>
      <c r="L44" s="714"/>
      <c r="M44" s="714"/>
      <c r="N44" s="714"/>
      <c r="O44" s="714"/>
      <c r="P44" s="714"/>
      <c r="Q44" s="714"/>
      <c r="R44" s="714"/>
      <c r="S44" s="714"/>
      <c r="T44" s="714"/>
      <c r="U44" s="714"/>
      <c r="V44" s="714"/>
    </row>
    <row r="45" spans="1:22" x14ac:dyDescent="0.35">
      <c r="A45" s="714"/>
      <c r="B45" s="714"/>
      <c r="C45" s="714"/>
      <c r="D45" s="714"/>
      <c r="E45" s="714"/>
      <c r="F45" s="714"/>
      <c r="G45" s="714"/>
      <c r="H45" s="714"/>
      <c r="I45" s="714"/>
      <c r="J45" s="714"/>
      <c r="K45" s="714"/>
      <c r="L45" s="714"/>
      <c r="M45" s="714"/>
      <c r="N45" s="714"/>
      <c r="O45" s="714"/>
      <c r="P45" s="714"/>
      <c r="Q45" s="714"/>
      <c r="R45" s="714"/>
      <c r="S45" s="714"/>
      <c r="T45" s="714"/>
      <c r="U45" s="714"/>
      <c r="V45" s="714"/>
    </row>
    <row r="46" spans="1:22" x14ac:dyDescent="0.35">
      <c r="A46" s="714"/>
      <c r="B46" s="714"/>
      <c r="C46" s="714"/>
      <c r="D46" s="714"/>
      <c r="E46" s="714"/>
      <c r="F46" s="714"/>
      <c r="G46" s="714"/>
      <c r="H46" s="714"/>
      <c r="I46" s="714"/>
      <c r="J46" s="714"/>
      <c r="K46" s="714"/>
      <c r="L46" s="714"/>
      <c r="M46" s="714"/>
      <c r="N46" s="714"/>
      <c r="O46" s="714"/>
      <c r="P46" s="714"/>
      <c r="Q46" s="714"/>
      <c r="R46" s="714"/>
      <c r="S46" s="714"/>
      <c r="T46" s="714"/>
      <c r="U46" s="714"/>
      <c r="V46" s="714"/>
    </row>
    <row r="47" spans="1:22" x14ac:dyDescent="0.35">
      <c r="A47" s="714"/>
      <c r="B47" s="714"/>
      <c r="C47" s="714"/>
      <c r="D47" s="714"/>
      <c r="E47" s="714"/>
      <c r="F47" s="714"/>
      <c r="G47" s="714"/>
      <c r="H47" s="714"/>
      <c r="I47" s="714"/>
      <c r="J47" s="714"/>
      <c r="K47" s="714"/>
      <c r="L47" s="714"/>
      <c r="M47" s="714"/>
      <c r="N47" s="714"/>
      <c r="O47" s="714"/>
      <c r="P47" s="714"/>
      <c r="Q47" s="714"/>
      <c r="R47" s="714"/>
      <c r="S47" s="714"/>
      <c r="T47" s="714"/>
      <c r="U47" s="714"/>
      <c r="V47" s="714"/>
    </row>
    <row r="48" spans="1:22" x14ac:dyDescent="0.35">
      <c r="A48" s="714"/>
      <c r="B48" s="714"/>
      <c r="C48" s="714"/>
      <c r="D48" s="714"/>
      <c r="E48" s="714"/>
      <c r="F48" s="714"/>
      <c r="G48" s="714"/>
      <c r="H48" s="714"/>
      <c r="I48" s="714"/>
      <c r="J48" s="714"/>
      <c r="K48" s="714"/>
      <c r="L48" s="714"/>
      <c r="M48" s="714"/>
      <c r="N48" s="714"/>
      <c r="O48" s="714"/>
      <c r="P48" s="714"/>
      <c r="Q48" s="714"/>
      <c r="R48" s="714"/>
      <c r="S48" s="714"/>
      <c r="T48" s="714"/>
      <c r="U48" s="714"/>
      <c r="V48" s="714"/>
    </row>
    <row r="49" spans="1:22" x14ac:dyDescent="0.35">
      <c r="A49" s="714"/>
      <c r="B49" s="714"/>
      <c r="C49" s="714"/>
      <c r="D49" s="714"/>
      <c r="E49" s="714"/>
      <c r="F49" s="714"/>
      <c r="G49" s="714"/>
      <c r="H49" s="714"/>
      <c r="I49" s="714"/>
      <c r="J49" s="714"/>
      <c r="K49" s="714"/>
      <c r="L49" s="714"/>
      <c r="M49" s="714"/>
      <c r="N49" s="714"/>
      <c r="O49" s="714"/>
      <c r="P49" s="714"/>
      <c r="Q49" s="714"/>
      <c r="R49" s="714"/>
      <c r="S49" s="714"/>
      <c r="T49" s="714"/>
      <c r="U49" s="714"/>
      <c r="V49" s="714"/>
    </row>
    <row r="50" spans="1:22" x14ac:dyDescent="0.35">
      <c r="A50" s="714"/>
      <c r="B50" s="714"/>
      <c r="C50" s="714"/>
      <c r="D50" s="714"/>
      <c r="E50" s="714"/>
      <c r="F50" s="714"/>
      <c r="G50" s="714"/>
      <c r="H50" s="714"/>
      <c r="I50" s="714"/>
      <c r="J50" s="714"/>
      <c r="K50" s="714"/>
      <c r="L50" s="714"/>
      <c r="M50" s="714"/>
      <c r="N50" s="714"/>
      <c r="O50" s="714"/>
      <c r="P50" s="714"/>
      <c r="Q50" s="714"/>
      <c r="R50" s="714"/>
      <c r="S50" s="714"/>
      <c r="T50" s="714"/>
      <c r="U50" s="714"/>
      <c r="V50" s="714"/>
    </row>
    <row r="51" spans="1:22" x14ac:dyDescent="0.35">
      <c r="A51" s="714"/>
      <c r="B51" s="714"/>
      <c r="C51" s="714"/>
      <c r="D51" s="714"/>
      <c r="E51" s="714"/>
      <c r="F51" s="714"/>
      <c r="G51" s="714"/>
      <c r="H51" s="714"/>
      <c r="I51" s="714"/>
      <c r="J51" s="714"/>
      <c r="K51" s="714"/>
      <c r="L51" s="714"/>
      <c r="M51" s="714"/>
      <c r="N51" s="714"/>
      <c r="O51" s="714"/>
      <c r="P51" s="714"/>
      <c r="Q51" s="714"/>
      <c r="R51" s="714"/>
      <c r="S51" s="714"/>
      <c r="T51" s="714"/>
      <c r="U51" s="714"/>
      <c r="V51" s="714"/>
    </row>
    <row r="52" spans="1:22" x14ac:dyDescent="0.35">
      <c r="A52" s="714"/>
      <c r="B52" s="714"/>
      <c r="C52" s="714"/>
      <c r="D52" s="714"/>
      <c r="E52" s="714"/>
      <c r="F52" s="714"/>
      <c r="G52" s="714"/>
      <c r="H52" s="714"/>
      <c r="I52" s="714"/>
      <c r="J52" s="714"/>
      <c r="K52" s="714"/>
      <c r="L52" s="714"/>
      <c r="M52" s="714"/>
      <c r="N52" s="714"/>
      <c r="O52" s="714"/>
      <c r="P52" s="714"/>
      <c r="Q52" s="714"/>
      <c r="R52" s="714"/>
      <c r="S52" s="714"/>
      <c r="T52" s="714"/>
      <c r="U52" s="714"/>
      <c r="V52" s="714"/>
    </row>
    <row r="53" spans="1:22" x14ac:dyDescent="0.35">
      <c r="A53" s="714"/>
      <c r="B53" s="714"/>
      <c r="C53" s="714"/>
      <c r="D53" s="714"/>
      <c r="E53" s="714"/>
      <c r="F53" s="714"/>
      <c r="G53" s="714"/>
      <c r="H53" s="714"/>
      <c r="I53" s="714"/>
      <c r="J53" s="714"/>
      <c r="K53" s="714"/>
      <c r="L53" s="714"/>
      <c r="M53" s="714"/>
      <c r="N53" s="714"/>
      <c r="O53" s="714"/>
      <c r="P53" s="714"/>
      <c r="Q53" s="714"/>
      <c r="R53" s="714"/>
      <c r="S53" s="714"/>
      <c r="T53" s="714"/>
      <c r="U53" s="714"/>
      <c r="V53" s="714"/>
    </row>
    <row r="54" spans="1:22" x14ac:dyDescent="0.35">
      <c r="A54" s="714"/>
      <c r="B54" s="714"/>
      <c r="C54" s="714"/>
      <c r="D54" s="714"/>
      <c r="E54" s="714"/>
      <c r="F54" s="714"/>
      <c r="G54" s="714"/>
      <c r="H54" s="714"/>
      <c r="I54" s="714"/>
      <c r="J54" s="714"/>
      <c r="K54" s="714"/>
      <c r="L54" s="714"/>
      <c r="M54" s="714"/>
      <c r="N54" s="714"/>
      <c r="O54" s="714"/>
      <c r="P54" s="714"/>
      <c r="Q54" s="714"/>
      <c r="R54" s="714"/>
      <c r="S54" s="714"/>
      <c r="T54" s="714"/>
      <c r="U54" s="714"/>
      <c r="V54" s="714"/>
    </row>
    <row r="55" spans="1:22" x14ac:dyDescent="0.35">
      <c r="A55" s="714"/>
      <c r="B55" s="714"/>
      <c r="C55" s="714"/>
      <c r="D55" s="714"/>
      <c r="E55" s="714"/>
      <c r="F55" s="714"/>
      <c r="G55" s="714"/>
      <c r="H55" s="714"/>
      <c r="I55" s="714"/>
      <c r="J55" s="714"/>
      <c r="K55" s="714"/>
      <c r="L55" s="714"/>
      <c r="M55" s="714"/>
      <c r="N55" s="714"/>
      <c r="O55" s="714"/>
      <c r="P55" s="714"/>
      <c r="Q55" s="714"/>
      <c r="R55" s="714"/>
      <c r="S55" s="714"/>
      <c r="T55" s="714"/>
      <c r="U55" s="714"/>
      <c r="V55" s="714"/>
    </row>
    <row r="56" spans="1:22" x14ac:dyDescent="0.35">
      <c r="A56" s="714"/>
      <c r="B56" s="714"/>
      <c r="C56" s="714"/>
      <c r="D56" s="714"/>
      <c r="E56" s="714"/>
      <c r="F56" s="714"/>
      <c r="G56" s="714"/>
      <c r="H56" s="714"/>
      <c r="I56" s="714"/>
      <c r="J56" s="714"/>
      <c r="K56" s="714"/>
      <c r="L56" s="714"/>
      <c r="M56" s="714"/>
      <c r="N56" s="714"/>
      <c r="O56" s="714"/>
      <c r="P56" s="714"/>
      <c r="Q56" s="714"/>
      <c r="R56" s="714"/>
      <c r="S56" s="714"/>
      <c r="T56" s="714"/>
      <c r="U56" s="714"/>
      <c r="V56" s="714"/>
    </row>
    <row r="57" spans="1:22" x14ac:dyDescent="0.35">
      <c r="A57" s="714"/>
      <c r="B57" s="714"/>
      <c r="C57" s="714"/>
      <c r="D57" s="714"/>
      <c r="E57" s="714"/>
      <c r="F57" s="714"/>
      <c r="G57" s="714"/>
      <c r="H57" s="714"/>
      <c r="I57" s="714"/>
      <c r="J57" s="714"/>
      <c r="K57" s="714"/>
      <c r="L57" s="714"/>
      <c r="M57" s="714"/>
      <c r="N57" s="714"/>
      <c r="O57" s="714"/>
      <c r="P57" s="714"/>
      <c r="Q57" s="714"/>
      <c r="R57" s="714"/>
      <c r="S57" s="714"/>
      <c r="T57" s="714"/>
      <c r="U57" s="714"/>
      <c r="V57" s="714"/>
    </row>
    <row r="58" spans="1:22" x14ac:dyDescent="0.35">
      <c r="A58" s="714"/>
      <c r="B58" s="714"/>
      <c r="C58" s="714"/>
      <c r="D58" s="714"/>
      <c r="E58" s="714"/>
      <c r="F58" s="714"/>
      <c r="G58" s="714"/>
      <c r="H58" s="714"/>
      <c r="I58" s="714"/>
      <c r="J58" s="714"/>
      <c r="K58" s="714"/>
      <c r="L58" s="714"/>
      <c r="M58" s="714"/>
      <c r="N58" s="714"/>
      <c r="O58" s="714"/>
      <c r="P58" s="714"/>
      <c r="Q58" s="714"/>
      <c r="R58" s="714"/>
      <c r="S58" s="714"/>
      <c r="T58" s="714"/>
      <c r="U58" s="714"/>
      <c r="V58" s="714"/>
    </row>
    <row r="59" spans="1:22" x14ac:dyDescent="0.35">
      <c r="A59" s="714"/>
      <c r="B59" s="714"/>
      <c r="C59" s="714"/>
      <c r="D59" s="714"/>
      <c r="E59" s="714"/>
      <c r="F59" s="714"/>
      <c r="G59" s="714"/>
      <c r="H59" s="714"/>
      <c r="I59" s="714"/>
      <c r="J59" s="714"/>
      <c r="K59" s="714"/>
      <c r="L59" s="714"/>
      <c r="M59" s="714"/>
      <c r="N59" s="714"/>
      <c r="O59" s="714"/>
      <c r="P59" s="714"/>
      <c r="Q59" s="714"/>
      <c r="R59" s="714"/>
      <c r="S59" s="714"/>
      <c r="T59" s="714"/>
      <c r="U59" s="714"/>
      <c r="V59" s="714"/>
    </row>
    <row r="60" spans="1:22" x14ac:dyDescent="0.35">
      <c r="A60" s="714"/>
      <c r="B60" s="714"/>
      <c r="C60" s="714"/>
      <c r="D60" s="714"/>
      <c r="E60" s="714"/>
      <c r="F60" s="714"/>
      <c r="G60" s="714"/>
      <c r="H60" s="714"/>
      <c r="I60" s="714"/>
      <c r="J60" s="714"/>
      <c r="K60" s="714"/>
      <c r="L60" s="714"/>
      <c r="M60" s="714"/>
      <c r="N60" s="714"/>
      <c r="O60" s="714"/>
      <c r="P60" s="714"/>
      <c r="Q60" s="714"/>
      <c r="R60" s="714"/>
      <c r="S60" s="714"/>
      <c r="T60" s="714"/>
      <c r="U60" s="714"/>
      <c r="V60" s="714"/>
    </row>
    <row r="61" spans="1:22" x14ac:dyDescent="0.35">
      <c r="A61" s="714"/>
      <c r="B61" s="714"/>
      <c r="C61" s="714"/>
      <c r="D61" s="714"/>
      <c r="E61" s="714"/>
      <c r="F61" s="714"/>
      <c r="G61" s="714"/>
      <c r="H61" s="714"/>
      <c r="I61" s="714"/>
      <c r="J61" s="714"/>
      <c r="K61" s="714"/>
      <c r="L61" s="714"/>
      <c r="M61" s="714"/>
      <c r="N61" s="714"/>
      <c r="O61" s="714"/>
      <c r="P61" s="714"/>
      <c r="Q61" s="714"/>
      <c r="R61" s="714"/>
      <c r="S61" s="714"/>
      <c r="T61" s="714"/>
      <c r="U61" s="714"/>
      <c r="V61" s="714"/>
    </row>
    <row r="62" spans="1:22" x14ac:dyDescent="0.35">
      <c r="A62" s="714"/>
      <c r="B62" s="714"/>
      <c r="C62" s="714"/>
      <c r="D62" s="714"/>
      <c r="E62" s="714"/>
      <c r="F62" s="714"/>
      <c r="G62" s="714"/>
      <c r="H62" s="714"/>
      <c r="I62" s="714"/>
      <c r="J62" s="714"/>
      <c r="K62" s="714"/>
      <c r="L62" s="714"/>
      <c r="M62" s="714"/>
      <c r="N62" s="714"/>
      <c r="O62" s="714"/>
      <c r="P62" s="714"/>
      <c r="Q62" s="714"/>
      <c r="R62" s="714"/>
      <c r="S62" s="714"/>
      <c r="T62" s="714"/>
      <c r="U62" s="714"/>
      <c r="V62" s="714"/>
    </row>
    <row r="63" spans="1:22" x14ac:dyDescent="0.35">
      <c r="A63" s="714"/>
      <c r="B63" s="714"/>
      <c r="C63" s="714"/>
      <c r="D63" s="714"/>
      <c r="E63" s="714"/>
      <c r="F63" s="714"/>
      <c r="G63" s="714"/>
      <c r="H63" s="714"/>
      <c r="I63" s="714"/>
      <c r="J63" s="714"/>
      <c r="K63" s="714"/>
      <c r="L63" s="714"/>
      <c r="M63" s="714"/>
      <c r="N63" s="714"/>
      <c r="O63" s="714"/>
      <c r="P63" s="714"/>
      <c r="Q63" s="714"/>
      <c r="R63" s="714"/>
      <c r="S63" s="714"/>
      <c r="T63" s="714"/>
      <c r="U63" s="714"/>
      <c r="V63" s="714"/>
    </row>
    <row r="64" spans="1:22" x14ac:dyDescent="0.35">
      <c r="A64" s="714"/>
      <c r="B64" s="714"/>
      <c r="C64" s="714"/>
      <c r="D64" s="714"/>
      <c r="E64" s="714"/>
      <c r="F64" s="714"/>
      <c r="G64" s="714"/>
      <c r="H64" s="714"/>
      <c r="I64" s="714"/>
      <c r="J64" s="714"/>
      <c r="K64" s="714"/>
      <c r="L64" s="714"/>
      <c r="M64" s="714"/>
      <c r="N64" s="714"/>
      <c r="O64" s="714"/>
      <c r="P64" s="714"/>
      <c r="Q64" s="714"/>
      <c r="R64" s="714"/>
      <c r="S64" s="714"/>
      <c r="T64" s="714"/>
      <c r="U64" s="714"/>
      <c r="V64" s="714"/>
    </row>
    <row r="65" spans="1:22" x14ac:dyDescent="0.35">
      <c r="A65" s="714"/>
      <c r="B65" s="714"/>
      <c r="C65" s="714"/>
      <c r="D65" s="714"/>
      <c r="E65" s="714"/>
      <c r="F65" s="714"/>
      <c r="G65" s="714"/>
      <c r="H65" s="714"/>
      <c r="I65" s="714"/>
      <c r="J65" s="714"/>
      <c r="K65" s="714"/>
      <c r="L65" s="714"/>
      <c r="M65" s="714"/>
      <c r="N65" s="714"/>
      <c r="O65" s="714"/>
      <c r="P65" s="714"/>
      <c r="Q65" s="714"/>
      <c r="R65" s="714"/>
      <c r="S65" s="714"/>
      <c r="T65" s="714"/>
      <c r="U65" s="714"/>
      <c r="V65" s="714"/>
    </row>
    <row r="66" spans="1:22" x14ac:dyDescent="0.35">
      <c r="A66" s="714"/>
      <c r="B66" s="714"/>
      <c r="C66" s="714"/>
      <c r="D66" s="714"/>
      <c r="E66" s="714"/>
      <c r="F66" s="714"/>
      <c r="G66" s="714"/>
      <c r="H66" s="714"/>
      <c r="I66" s="714"/>
      <c r="J66" s="714"/>
      <c r="K66" s="714"/>
      <c r="L66" s="714"/>
      <c r="M66" s="714"/>
      <c r="N66" s="714"/>
      <c r="O66" s="714"/>
      <c r="P66" s="714"/>
      <c r="Q66" s="714"/>
      <c r="R66" s="714"/>
      <c r="S66" s="714"/>
      <c r="T66" s="714"/>
      <c r="U66" s="714"/>
      <c r="V66" s="714"/>
    </row>
    <row r="67" spans="1:22" x14ac:dyDescent="0.35">
      <c r="A67" s="714"/>
      <c r="B67" s="714"/>
      <c r="C67" s="714"/>
      <c r="D67" s="714"/>
      <c r="E67" s="714"/>
      <c r="F67" s="714"/>
      <c r="G67" s="714"/>
      <c r="H67" s="714"/>
      <c r="I67" s="714"/>
      <c r="J67" s="714"/>
      <c r="K67" s="714"/>
      <c r="L67" s="714"/>
      <c r="M67" s="714"/>
      <c r="N67" s="714"/>
      <c r="O67" s="714"/>
      <c r="P67" s="714"/>
      <c r="Q67" s="714"/>
      <c r="R67" s="714"/>
      <c r="S67" s="714"/>
      <c r="T67" s="714"/>
      <c r="U67" s="714"/>
      <c r="V67" s="714"/>
    </row>
    <row r="68" spans="1:22" x14ac:dyDescent="0.35">
      <c r="A68" s="714"/>
      <c r="B68" s="714"/>
      <c r="C68" s="714"/>
      <c r="D68" s="714"/>
      <c r="E68" s="714"/>
      <c r="F68" s="714"/>
      <c r="G68" s="714"/>
      <c r="H68" s="714"/>
      <c r="I68" s="714"/>
      <c r="J68" s="714"/>
      <c r="K68" s="714"/>
      <c r="L68" s="714"/>
      <c r="M68" s="714"/>
      <c r="N68" s="714"/>
      <c r="O68" s="714"/>
      <c r="P68" s="714"/>
      <c r="Q68" s="714"/>
      <c r="R68" s="714"/>
      <c r="S68" s="714"/>
      <c r="T68" s="714"/>
      <c r="U68" s="714"/>
      <c r="V68" s="714"/>
    </row>
  </sheetData>
  <mergeCells count="78">
    <mergeCell ref="A37:A38"/>
    <mergeCell ref="B37:B38"/>
    <mergeCell ref="C37:C38"/>
    <mergeCell ref="D37:D38"/>
    <mergeCell ref="A40:A42"/>
    <mergeCell ref="L34:L35"/>
    <mergeCell ref="E24:E25"/>
    <mergeCell ref="J24:J25"/>
    <mergeCell ref="L24:L26"/>
    <mergeCell ref="A27:A36"/>
    <mergeCell ref="B27:B31"/>
    <mergeCell ref="C27:C31"/>
    <mergeCell ref="D27:D31"/>
    <mergeCell ref="E29:E30"/>
    <mergeCell ref="B32:B33"/>
    <mergeCell ref="C32:C33"/>
    <mergeCell ref="D32:D33"/>
    <mergeCell ref="B34:B35"/>
    <mergeCell ref="C34:C35"/>
    <mergeCell ref="D34:D35"/>
    <mergeCell ref="E34:E35"/>
    <mergeCell ref="B22:B23"/>
    <mergeCell ref="C22:C23"/>
    <mergeCell ref="D22:D23"/>
    <mergeCell ref="B24:B26"/>
    <mergeCell ref="C24:C26"/>
    <mergeCell ref="D24:D26"/>
    <mergeCell ref="Q9:Q10"/>
    <mergeCell ref="R9:R10"/>
    <mergeCell ref="S9:S10"/>
    <mergeCell ref="T9:T10"/>
    <mergeCell ref="U9:U10"/>
    <mergeCell ref="C16:C18"/>
    <mergeCell ref="D16:D18"/>
    <mergeCell ref="E17:E18"/>
    <mergeCell ref="C19:C21"/>
    <mergeCell ref="P9:P10"/>
    <mergeCell ref="J9:J10"/>
    <mergeCell ref="K9:K10"/>
    <mergeCell ref="L9:L10"/>
    <mergeCell ref="V4:V5"/>
    <mergeCell ref="A6:A26"/>
    <mergeCell ref="B6:B11"/>
    <mergeCell ref="C6:C11"/>
    <mergeCell ref="D6:D11"/>
    <mergeCell ref="E9:E10"/>
    <mergeCell ref="F9:F10"/>
    <mergeCell ref="G9:G10"/>
    <mergeCell ref="H9:H10"/>
    <mergeCell ref="I9:I10"/>
    <mergeCell ref="P4:P5"/>
    <mergeCell ref="Q4:Q5"/>
    <mergeCell ref="R4:R5"/>
    <mergeCell ref="V9:V10"/>
    <mergeCell ref="B13:B15"/>
    <mergeCell ref="B16:B21"/>
    <mergeCell ref="M4:M5"/>
    <mergeCell ref="N4:N5"/>
    <mergeCell ref="O4:O5"/>
    <mergeCell ref="M9:M10"/>
    <mergeCell ref="N9:N10"/>
    <mergeCell ref="O9:O10"/>
    <mergeCell ref="A1:V1"/>
    <mergeCell ref="A2:V2"/>
    <mergeCell ref="A3:V3"/>
    <mergeCell ref="A4:A5"/>
    <mergeCell ref="B4:B5"/>
    <mergeCell ref="C4:C5"/>
    <mergeCell ref="D4:D5"/>
    <mergeCell ref="E4:E5"/>
    <mergeCell ref="F4:H4"/>
    <mergeCell ref="I4:I5"/>
    <mergeCell ref="S4:S5"/>
    <mergeCell ref="T4:T5"/>
    <mergeCell ref="U4:U5"/>
    <mergeCell ref="J4:J5"/>
    <mergeCell ref="K4:K5"/>
    <mergeCell ref="L4:L5"/>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9AA3B-1768-49DE-9E88-C3EA9CF2F4F2}">
  <dimension ref="A1:V51"/>
  <sheetViews>
    <sheetView topLeftCell="H1" zoomScaleNormal="100" workbookViewId="0">
      <selection activeCell="L6" sqref="L6"/>
    </sheetView>
  </sheetViews>
  <sheetFormatPr defaultRowHeight="14.5" x14ac:dyDescent="0.35"/>
  <cols>
    <col min="1" max="1" width="18.26953125" customWidth="1"/>
    <col min="2" max="2" width="15.7265625" customWidth="1"/>
    <col min="3" max="3" width="19.453125" customWidth="1"/>
    <col min="4" max="4" width="18" customWidth="1"/>
    <col min="5" max="5" width="18.54296875" customWidth="1"/>
    <col min="6" max="6" width="24.08984375" customWidth="1"/>
    <col min="7" max="7" width="19.7265625" customWidth="1"/>
    <col min="8" max="8" width="17.6328125" customWidth="1"/>
    <col min="9" max="9" width="16.1796875" customWidth="1"/>
    <col min="10" max="10" width="25.90625" customWidth="1"/>
    <col min="11" max="11" width="16.08984375" customWidth="1"/>
    <col min="12" max="12" width="19.7265625" customWidth="1"/>
    <col min="13" max="13" width="17.1796875" customWidth="1"/>
    <col min="14" max="14" width="19.26953125" customWidth="1"/>
    <col min="15" max="15" width="30.81640625" customWidth="1"/>
    <col min="16" max="16" width="33.08984375" customWidth="1"/>
    <col min="17" max="17" width="35.90625" customWidth="1"/>
    <col min="18" max="18" width="23" customWidth="1"/>
    <col min="19" max="19" width="145.08984375" customWidth="1"/>
    <col min="20" max="20" width="29" customWidth="1"/>
    <col min="21" max="21" width="34.453125" customWidth="1"/>
    <col min="22" max="22" width="22.36328125" customWidth="1"/>
  </cols>
  <sheetData>
    <row r="1" spans="1:22" ht="15" thickBot="1" x14ac:dyDescent="0.4">
      <c r="A1" s="1158" t="s">
        <v>186</v>
      </c>
      <c r="B1" s="1159"/>
      <c r="C1" s="1159"/>
      <c r="D1" s="1159"/>
      <c r="E1" s="1159"/>
      <c r="F1" s="1159"/>
      <c r="G1" s="1159"/>
      <c r="H1" s="1159"/>
      <c r="I1" s="1159"/>
      <c r="J1" s="1159"/>
      <c r="K1" s="1159"/>
      <c r="L1" s="1159"/>
      <c r="M1" s="1159"/>
      <c r="N1" s="1159"/>
      <c r="O1" s="1159"/>
      <c r="P1" s="1159"/>
      <c r="Q1" s="1159"/>
      <c r="R1" s="1159"/>
      <c r="S1" s="1159"/>
      <c r="T1" s="1159"/>
      <c r="U1" s="1159"/>
      <c r="V1" s="1160"/>
    </row>
    <row r="2" spans="1:22" x14ac:dyDescent="0.35">
      <c r="A2" s="1007" t="s">
        <v>3331</v>
      </c>
      <c r="B2" s="1008"/>
      <c r="C2" s="1008"/>
      <c r="D2" s="1008"/>
      <c r="E2" s="1008"/>
      <c r="F2" s="1008"/>
      <c r="G2" s="1008"/>
      <c r="H2" s="1008"/>
      <c r="I2" s="1008"/>
      <c r="J2" s="1008"/>
      <c r="K2" s="1008"/>
      <c r="L2" s="1008"/>
      <c r="M2" s="1008"/>
      <c r="N2" s="1008"/>
      <c r="O2" s="1008"/>
      <c r="P2" s="1008"/>
      <c r="Q2" s="1008"/>
      <c r="R2" s="1008"/>
      <c r="S2" s="1008"/>
      <c r="T2" s="1008"/>
      <c r="U2" s="1008"/>
      <c r="V2" s="1009"/>
    </row>
    <row r="3" spans="1:22" x14ac:dyDescent="0.35">
      <c r="A3" s="996" t="s">
        <v>1708</v>
      </c>
      <c r="B3" s="997"/>
      <c r="C3" s="997"/>
      <c r="D3" s="997"/>
      <c r="E3" s="997"/>
      <c r="F3" s="997"/>
      <c r="G3" s="997"/>
      <c r="H3" s="997"/>
      <c r="I3" s="997"/>
      <c r="J3" s="997"/>
      <c r="K3" s="997"/>
      <c r="L3" s="997"/>
      <c r="M3" s="997"/>
      <c r="N3" s="997"/>
      <c r="O3" s="997"/>
      <c r="P3" s="997"/>
      <c r="Q3" s="997"/>
      <c r="R3" s="997"/>
      <c r="S3" s="997"/>
      <c r="T3" s="997"/>
      <c r="U3" s="997"/>
      <c r="V3" s="998"/>
    </row>
    <row r="4" spans="1:22" ht="91" customHeight="1" x14ac:dyDescent="0.35">
      <c r="A4" s="464" t="s">
        <v>0</v>
      </c>
      <c r="B4" s="283" t="s">
        <v>1</v>
      </c>
      <c r="C4" s="283" t="s">
        <v>2</v>
      </c>
      <c r="D4" s="398" t="s">
        <v>3</v>
      </c>
      <c r="E4" s="283" t="s">
        <v>4</v>
      </c>
      <c r="F4" s="1197" t="s">
        <v>5</v>
      </c>
      <c r="G4" s="1198"/>
      <c r="H4" s="1199"/>
      <c r="I4" s="465" t="s">
        <v>6</v>
      </c>
      <c r="J4" s="283" t="s">
        <v>1887</v>
      </c>
      <c r="K4" s="283" t="s">
        <v>9</v>
      </c>
      <c r="L4" s="686" t="s">
        <v>10</v>
      </c>
      <c r="M4" s="690" t="s">
        <v>11</v>
      </c>
      <c r="N4" s="281" t="s">
        <v>3334</v>
      </c>
      <c r="O4" s="281" t="s">
        <v>3335</v>
      </c>
      <c r="P4" s="283" t="s">
        <v>3395</v>
      </c>
      <c r="Q4" s="283" t="s">
        <v>3392</v>
      </c>
      <c r="R4" s="398" t="s">
        <v>3393</v>
      </c>
      <c r="S4" s="284" t="s">
        <v>3884</v>
      </c>
      <c r="T4" s="284" t="s">
        <v>3885</v>
      </c>
      <c r="U4" s="283" t="s">
        <v>3886</v>
      </c>
      <c r="V4" s="400" t="s">
        <v>3394</v>
      </c>
    </row>
    <row r="5" spans="1:22" x14ac:dyDescent="0.35">
      <c r="A5" s="1200"/>
      <c r="B5" s="1201"/>
      <c r="C5" s="1201"/>
      <c r="D5" s="1201"/>
      <c r="E5" s="1202"/>
      <c r="F5" s="466" t="s">
        <v>13</v>
      </c>
      <c r="G5" s="466" t="s">
        <v>14</v>
      </c>
      <c r="H5" s="466" t="s">
        <v>15</v>
      </c>
      <c r="I5" s="1203"/>
      <c r="J5" s="1204"/>
      <c r="K5" s="1204"/>
      <c r="L5" s="1204"/>
      <c r="M5" s="1204"/>
      <c r="N5" s="1204"/>
      <c r="O5" s="1204"/>
      <c r="P5" s="1204"/>
      <c r="Q5" s="1204"/>
      <c r="R5" s="1204"/>
      <c r="S5" s="1204"/>
      <c r="T5" s="1204"/>
      <c r="U5" s="1204"/>
      <c r="V5" s="1205"/>
    </row>
    <row r="6" spans="1:22" ht="409.5" x14ac:dyDescent="0.35">
      <c r="A6" s="1035" t="s">
        <v>326</v>
      </c>
      <c r="B6" s="1024" t="s">
        <v>1888</v>
      </c>
      <c r="C6" s="287" t="s">
        <v>1889</v>
      </c>
      <c r="D6" s="407" t="s">
        <v>1890</v>
      </c>
      <c r="E6" s="361" t="s">
        <v>1891</v>
      </c>
      <c r="F6" s="288" t="s">
        <v>1892</v>
      </c>
      <c r="G6" s="288" t="s">
        <v>3143</v>
      </c>
      <c r="H6" s="288" t="s">
        <v>1893</v>
      </c>
      <c r="I6" s="467" t="s">
        <v>1894</v>
      </c>
      <c r="J6" s="468" t="s">
        <v>2931</v>
      </c>
      <c r="K6" s="337" t="s">
        <v>1895</v>
      </c>
      <c r="L6" s="470" t="s">
        <v>28</v>
      </c>
      <c r="M6" s="689"/>
      <c r="N6" s="288" t="s">
        <v>3336</v>
      </c>
      <c r="O6" s="287" t="s">
        <v>3376</v>
      </c>
      <c r="P6" s="317" t="s">
        <v>3328</v>
      </c>
      <c r="Q6" s="317" t="s">
        <v>3396</v>
      </c>
      <c r="R6" s="718" t="s">
        <v>3532</v>
      </c>
      <c r="S6" s="469" t="s">
        <v>4072</v>
      </c>
      <c r="T6" s="468" t="s">
        <v>29</v>
      </c>
      <c r="U6" s="337" t="s">
        <v>29</v>
      </c>
      <c r="V6" s="661" t="s">
        <v>28</v>
      </c>
    </row>
    <row r="7" spans="1:22" ht="409.6" thickBot="1" x14ac:dyDescent="0.4">
      <c r="A7" s="1061"/>
      <c r="B7" s="1025"/>
      <c r="C7" s="300" t="s">
        <v>1896</v>
      </c>
      <c r="D7" s="304"/>
      <c r="E7" s="337" t="s">
        <v>1897</v>
      </c>
      <c r="F7" s="288" t="s">
        <v>2932</v>
      </c>
      <c r="G7" s="288" t="s">
        <v>1899</v>
      </c>
      <c r="H7" s="288" t="s">
        <v>2933</v>
      </c>
      <c r="I7" s="286" t="s">
        <v>1900</v>
      </c>
      <c r="J7" s="317" t="s">
        <v>2934</v>
      </c>
      <c r="K7" s="313" t="s">
        <v>791</v>
      </c>
      <c r="L7" s="471" t="s">
        <v>28</v>
      </c>
      <c r="M7" s="472" t="s">
        <v>1222</v>
      </c>
      <c r="N7" s="288" t="s">
        <v>3337</v>
      </c>
      <c r="O7" s="287" t="s">
        <v>3377</v>
      </c>
      <c r="P7" s="288" t="s">
        <v>3154</v>
      </c>
      <c r="Q7" s="287" t="s">
        <v>3397</v>
      </c>
      <c r="R7" s="287" t="s">
        <v>3532</v>
      </c>
      <c r="S7" s="287" t="s">
        <v>3538</v>
      </c>
      <c r="T7" s="287" t="s">
        <v>29</v>
      </c>
      <c r="U7" s="313" t="s">
        <v>29</v>
      </c>
      <c r="V7" s="662" t="s">
        <v>28</v>
      </c>
    </row>
    <row r="8" spans="1:22" ht="409.5" x14ac:dyDescent="0.35">
      <c r="A8" s="1061"/>
      <c r="B8" s="1025"/>
      <c r="C8" s="298" t="s">
        <v>1901</v>
      </c>
      <c r="D8" s="473" t="s">
        <v>1902</v>
      </c>
      <c r="E8" s="299"/>
      <c r="F8" s="474" t="s">
        <v>1903</v>
      </c>
      <c r="G8" s="288" t="s">
        <v>1904</v>
      </c>
      <c r="H8" s="288" t="s">
        <v>1905</v>
      </c>
      <c r="I8" s="297" t="s">
        <v>1906</v>
      </c>
      <c r="J8" s="317" t="s">
        <v>2935</v>
      </c>
      <c r="K8" s="317" t="s">
        <v>1895</v>
      </c>
      <c r="L8" s="476" t="s">
        <v>1907</v>
      </c>
      <c r="M8" s="472" t="s">
        <v>1222</v>
      </c>
      <c r="N8" s="288" t="s">
        <v>3338</v>
      </c>
      <c r="O8" s="288" t="s">
        <v>2935</v>
      </c>
      <c r="P8" s="288" t="s">
        <v>3155</v>
      </c>
      <c r="Q8" s="288" t="s">
        <v>3398</v>
      </c>
      <c r="R8" s="288" t="s">
        <v>3532</v>
      </c>
      <c r="S8" s="288" t="s">
        <v>4046</v>
      </c>
      <c r="T8" s="288" t="s">
        <v>29</v>
      </c>
      <c r="U8" s="317" t="s">
        <v>29</v>
      </c>
      <c r="V8" s="663" t="s">
        <v>3539</v>
      </c>
    </row>
    <row r="9" spans="1:22" ht="409.5" x14ac:dyDescent="0.35">
      <c r="A9" s="1061"/>
      <c r="B9" s="1025"/>
      <c r="C9" s="1021" t="s">
        <v>1908</v>
      </c>
      <c r="D9" s="1191" t="s">
        <v>1555</v>
      </c>
      <c r="E9" s="1021" t="s">
        <v>1909</v>
      </c>
      <c r="F9" s="1021" t="s">
        <v>1910</v>
      </c>
      <c r="G9" s="1021" t="s">
        <v>3189</v>
      </c>
      <c r="H9" s="1021" t="s">
        <v>1911</v>
      </c>
      <c r="I9" s="1037" t="s">
        <v>103</v>
      </c>
      <c r="J9" s="1021" t="s">
        <v>2936</v>
      </c>
      <c r="K9" s="288" t="s">
        <v>1895</v>
      </c>
      <c r="L9" s="476" t="s">
        <v>1912</v>
      </c>
      <c r="M9" s="472" t="s">
        <v>1222</v>
      </c>
      <c r="N9" s="298" t="s">
        <v>3339</v>
      </c>
      <c r="O9" s="294" t="s">
        <v>3540</v>
      </c>
      <c r="P9" s="1054" t="s">
        <v>2937</v>
      </c>
      <c r="Q9" s="288" t="s">
        <v>3399</v>
      </c>
      <c r="R9" s="1015" t="s">
        <v>3528</v>
      </c>
      <c r="S9" s="288" t="s">
        <v>4073</v>
      </c>
      <c r="T9" s="478" t="s">
        <v>29</v>
      </c>
      <c r="U9" s="288" t="s">
        <v>29</v>
      </c>
      <c r="V9" s="663" t="s">
        <v>3726</v>
      </c>
    </row>
    <row r="10" spans="1:22" ht="238" x14ac:dyDescent="0.35">
      <c r="A10" s="1061"/>
      <c r="B10" s="1037" t="s">
        <v>1913</v>
      </c>
      <c r="C10" s="1022"/>
      <c r="D10" s="1196"/>
      <c r="E10" s="1022"/>
      <c r="F10" s="1022"/>
      <c r="G10" s="1022"/>
      <c r="H10" s="1022"/>
      <c r="I10" s="1143"/>
      <c r="J10" s="1022"/>
      <c r="K10" s="288" t="s">
        <v>1895</v>
      </c>
      <c r="L10" s="476" t="s">
        <v>1914</v>
      </c>
      <c r="M10" s="472" t="s">
        <v>1222</v>
      </c>
      <c r="N10" s="288" t="s">
        <v>3378</v>
      </c>
      <c r="O10" s="301" t="s">
        <v>1639</v>
      </c>
      <c r="P10" s="1054"/>
      <c r="Q10" s="288" t="s">
        <v>3541</v>
      </c>
      <c r="R10" s="1016"/>
      <c r="S10" s="288" t="s">
        <v>4074</v>
      </c>
      <c r="T10" s="288" t="s">
        <v>29</v>
      </c>
      <c r="U10" s="288" t="s">
        <v>29</v>
      </c>
      <c r="V10" s="663" t="s">
        <v>3542</v>
      </c>
    </row>
    <row r="11" spans="1:22" ht="154" x14ac:dyDescent="0.35">
      <c r="A11" s="1061"/>
      <c r="B11" s="1143"/>
      <c r="C11" s="1023"/>
      <c r="D11" s="1192"/>
      <c r="E11" s="1023"/>
      <c r="F11" s="1023"/>
      <c r="G11" s="1023"/>
      <c r="H11" s="1023"/>
      <c r="I11" s="1109"/>
      <c r="J11" s="1023"/>
      <c r="K11" s="337" t="s">
        <v>1895</v>
      </c>
      <c r="L11" s="476" t="s">
        <v>1915</v>
      </c>
      <c r="M11" s="472" t="s">
        <v>1222</v>
      </c>
      <c r="N11" s="288" t="s">
        <v>3378</v>
      </c>
      <c r="O11" s="301" t="s">
        <v>1639</v>
      </c>
      <c r="P11" s="1054"/>
      <c r="Q11" s="288" t="s">
        <v>3543</v>
      </c>
      <c r="R11" s="1017"/>
      <c r="S11" s="288" t="s">
        <v>4075</v>
      </c>
      <c r="T11" s="288" t="s">
        <v>29</v>
      </c>
      <c r="U11" s="337" t="s">
        <v>29</v>
      </c>
      <c r="V11" s="663" t="s">
        <v>1915</v>
      </c>
    </row>
    <row r="12" spans="1:22" ht="409.5" customHeight="1" thickBot="1" x14ac:dyDescent="0.4">
      <c r="A12" s="1061"/>
      <c r="B12" s="1109"/>
      <c r="C12" s="1021" t="s">
        <v>1916</v>
      </c>
      <c r="D12" s="1191" t="s">
        <v>1917</v>
      </c>
      <c r="E12" s="288" t="s">
        <v>1918</v>
      </c>
      <c r="F12" s="288" t="s">
        <v>1919</v>
      </c>
      <c r="G12" s="288" t="s">
        <v>1920</v>
      </c>
      <c r="H12" s="287" t="s">
        <v>1921</v>
      </c>
      <c r="I12" s="297" t="s">
        <v>1922</v>
      </c>
      <c r="J12" s="287" t="s">
        <v>2938</v>
      </c>
      <c r="K12" s="313" t="s">
        <v>791</v>
      </c>
      <c r="L12" s="476" t="s">
        <v>3179</v>
      </c>
      <c r="M12" s="472" t="s">
        <v>1222</v>
      </c>
      <c r="N12" s="288" t="s">
        <v>3340</v>
      </c>
      <c r="O12" s="294" t="s">
        <v>2938</v>
      </c>
      <c r="P12" s="673" t="s">
        <v>3401</v>
      </c>
      <c r="Q12" s="288" t="s">
        <v>3400</v>
      </c>
      <c r="R12" s="288" t="s">
        <v>3532</v>
      </c>
      <c r="S12" s="288" t="s">
        <v>4076</v>
      </c>
      <c r="T12" s="288" t="s">
        <v>29</v>
      </c>
      <c r="U12" s="313" t="s">
        <v>29</v>
      </c>
      <c r="V12" s="663" t="s">
        <v>3179</v>
      </c>
    </row>
    <row r="13" spans="1:22" ht="409.6" thickBot="1" x14ac:dyDescent="0.4">
      <c r="A13" s="1061"/>
      <c r="B13" s="304" t="s">
        <v>1923</v>
      </c>
      <c r="C13" s="1023"/>
      <c r="D13" s="1192"/>
      <c r="E13" s="308" t="s">
        <v>1924</v>
      </c>
      <c r="F13" s="288" t="s">
        <v>1925</v>
      </c>
      <c r="G13" s="288" t="s">
        <v>1926</v>
      </c>
      <c r="H13" s="288" t="s">
        <v>1927</v>
      </c>
      <c r="I13" s="297" t="s">
        <v>1928</v>
      </c>
      <c r="J13" s="287" t="s">
        <v>2939</v>
      </c>
      <c r="K13" s="313" t="s">
        <v>791</v>
      </c>
      <c r="L13" s="476" t="s">
        <v>1957</v>
      </c>
      <c r="M13" s="472" t="s">
        <v>1222</v>
      </c>
      <c r="N13" s="288" t="s">
        <v>3341</v>
      </c>
      <c r="O13" s="294" t="s">
        <v>2939</v>
      </c>
      <c r="P13" s="288" t="s">
        <v>3156</v>
      </c>
      <c r="Q13" s="288" t="s">
        <v>3402</v>
      </c>
      <c r="R13" s="288" t="s">
        <v>3532</v>
      </c>
      <c r="S13" s="288" t="s">
        <v>4077</v>
      </c>
      <c r="T13" s="288" t="s">
        <v>29</v>
      </c>
      <c r="U13" s="313" t="s">
        <v>29</v>
      </c>
      <c r="V13" s="663" t="s">
        <v>3727</v>
      </c>
    </row>
    <row r="14" spans="1:22" ht="409.5" x14ac:dyDescent="0.35">
      <c r="A14" s="1061"/>
      <c r="B14" s="479"/>
      <c r="C14" s="1021" t="s">
        <v>1930</v>
      </c>
      <c r="D14" s="480" t="s">
        <v>1931</v>
      </c>
      <c r="E14" s="308" t="s">
        <v>1932</v>
      </c>
      <c r="F14" s="287" t="s">
        <v>1933</v>
      </c>
      <c r="G14" s="287" t="s">
        <v>3144</v>
      </c>
      <c r="H14" s="1021" t="s">
        <v>1934</v>
      </c>
      <c r="I14" s="1037" t="s">
        <v>1935</v>
      </c>
      <c r="J14" s="1021" t="s">
        <v>2940</v>
      </c>
      <c r="K14" s="298" t="s">
        <v>791</v>
      </c>
      <c r="L14" s="476" t="s">
        <v>1936</v>
      </c>
      <c r="M14" s="472" t="s">
        <v>1222</v>
      </c>
      <c r="N14" s="287" t="s">
        <v>3342</v>
      </c>
      <c r="O14" s="294" t="s">
        <v>3544</v>
      </c>
      <c r="P14" s="287" t="s">
        <v>3157</v>
      </c>
      <c r="Q14" s="288" t="s">
        <v>3545</v>
      </c>
      <c r="R14" s="478" t="s">
        <v>3528</v>
      </c>
      <c r="S14" s="288" t="s">
        <v>3546</v>
      </c>
      <c r="T14" s="478" t="s">
        <v>29</v>
      </c>
      <c r="U14" s="298" t="s">
        <v>29</v>
      </c>
      <c r="V14" s="663" t="s">
        <v>28</v>
      </c>
    </row>
    <row r="15" spans="1:22" ht="211" customHeight="1" x14ac:dyDescent="0.35">
      <c r="A15" s="1061"/>
      <c r="B15" s="479"/>
      <c r="C15" s="1023"/>
      <c r="D15" s="480"/>
      <c r="E15" s="308" t="s">
        <v>1937</v>
      </c>
      <c r="F15" s="287" t="s">
        <v>1938</v>
      </c>
      <c r="G15" s="287" t="s">
        <v>1939</v>
      </c>
      <c r="H15" s="1023"/>
      <c r="I15" s="1109"/>
      <c r="J15" s="1023"/>
      <c r="K15" s="298" t="s">
        <v>791</v>
      </c>
      <c r="L15" s="482" t="s">
        <v>28</v>
      </c>
      <c r="M15" s="483"/>
      <c r="N15" s="664" t="s">
        <v>3378</v>
      </c>
      <c r="O15" s="483" t="s">
        <v>1639</v>
      </c>
      <c r="P15" s="287" t="s">
        <v>1940</v>
      </c>
      <c r="Q15" s="308" t="s">
        <v>3728</v>
      </c>
      <c r="R15" s="481" t="s">
        <v>3528</v>
      </c>
      <c r="S15" s="308" t="s">
        <v>4058</v>
      </c>
      <c r="T15" s="481" t="s">
        <v>29</v>
      </c>
      <c r="U15" s="298" t="s">
        <v>29</v>
      </c>
      <c r="V15" s="665" t="s">
        <v>28</v>
      </c>
    </row>
    <row r="16" spans="1:22" ht="224" x14ac:dyDescent="0.35">
      <c r="A16" s="1036"/>
      <c r="B16" s="484" t="s">
        <v>1264</v>
      </c>
      <c r="C16" s="287" t="s">
        <v>1941</v>
      </c>
      <c r="D16" s="286" t="s">
        <v>43</v>
      </c>
      <c r="E16" s="287" t="s">
        <v>44</v>
      </c>
      <c r="F16" s="287" t="s">
        <v>45</v>
      </c>
      <c r="G16" s="287" t="s">
        <v>3145</v>
      </c>
      <c r="H16" s="287" t="s">
        <v>1942</v>
      </c>
      <c r="I16" s="326" t="s">
        <v>47</v>
      </c>
      <c r="J16" s="307" t="s">
        <v>2941</v>
      </c>
      <c r="K16" s="298" t="s">
        <v>791</v>
      </c>
      <c r="L16" s="485" t="s">
        <v>1943</v>
      </c>
      <c r="M16" s="308"/>
      <c r="N16" s="287" t="s">
        <v>3343</v>
      </c>
      <c r="O16" s="287" t="s">
        <v>2941</v>
      </c>
      <c r="P16" s="287" t="s">
        <v>3146</v>
      </c>
      <c r="Q16" s="308" t="s">
        <v>3403</v>
      </c>
      <c r="R16" s="298" t="s">
        <v>3532</v>
      </c>
      <c r="S16" s="308" t="s">
        <v>3547</v>
      </c>
      <c r="T16" s="298" t="s">
        <v>29</v>
      </c>
      <c r="U16" s="298" t="s">
        <v>29</v>
      </c>
      <c r="V16" s="666" t="s">
        <v>3729</v>
      </c>
    </row>
    <row r="17" spans="1:22" ht="409.6" thickBot="1" x14ac:dyDescent="0.4">
      <c r="A17" s="1077" t="s">
        <v>1944</v>
      </c>
      <c r="B17" s="1193" t="s">
        <v>1945</v>
      </c>
      <c r="C17" s="1021" t="s">
        <v>1946</v>
      </c>
      <c r="D17" s="1024" t="s">
        <v>1947</v>
      </c>
      <c r="E17" s="1021" t="s">
        <v>1948</v>
      </c>
      <c r="F17" s="287" t="s">
        <v>1949</v>
      </c>
      <c r="G17" s="287" t="s">
        <v>3147</v>
      </c>
      <c r="H17" s="287" t="s">
        <v>1950</v>
      </c>
      <c r="I17" s="487" t="s">
        <v>1951</v>
      </c>
      <c r="J17" s="287" t="s">
        <v>2942</v>
      </c>
      <c r="K17" s="313" t="s">
        <v>791</v>
      </c>
      <c r="L17" s="476" t="s">
        <v>3182</v>
      </c>
      <c r="M17" s="472" t="s">
        <v>1222</v>
      </c>
      <c r="N17" s="288" t="s">
        <v>3344</v>
      </c>
      <c r="O17" s="294" t="s">
        <v>2942</v>
      </c>
      <c r="P17" s="288" t="s">
        <v>3149</v>
      </c>
      <c r="Q17" s="288" t="s">
        <v>3548</v>
      </c>
      <c r="R17" s="288" t="s">
        <v>3528</v>
      </c>
      <c r="S17" s="288" t="s">
        <v>3549</v>
      </c>
      <c r="T17" s="288" t="s">
        <v>29</v>
      </c>
      <c r="U17" s="313" t="s">
        <v>29</v>
      </c>
      <c r="V17" s="680" t="s">
        <v>3550</v>
      </c>
    </row>
    <row r="18" spans="1:22" ht="409.6" thickBot="1" x14ac:dyDescent="0.4">
      <c r="A18" s="1033"/>
      <c r="B18" s="1194"/>
      <c r="C18" s="1022"/>
      <c r="D18" s="1025"/>
      <c r="E18" s="1022"/>
      <c r="F18" s="287" t="s">
        <v>1952</v>
      </c>
      <c r="G18" s="287" t="s">
        <v>1953</v>
      </c>
      <c r="H18" s="287" t="s">
        <v>1954</v>
      </c>
      <c r="I18" s="487" t="s">
        <v>1955</v>
      </c>
      <c r="J18" s="287" t="s">
        <v>2943</v>
      </c>
      <c r="K18" s="313" t="s">
        <v>791</v>
      </c>
      <c r="L18" s="324" t="s">
        <v>1957</v>
      </c>
      <c r="M18" s="472" t="s">
        <v>1222</v>
      </c>
      <c r="N18" s="317" t="s">
        <v>3345</v>
      </c>
      <c r="O18" s="294" t="s">
        <v>2943</v>
      </c>
      <c r="P18" s="317" t="s">
        <v>1956</v>
      </c>
      <c r="Q18" s="288" t="s">
        <v>3404</v>
      </c>
      <c r="R18" s="288" t="s">
        <v>3532</v>
      </c>
      <c r="S18" s="288" t="s">
        <v>3551</v>
      </c>
      <c r="T18" s="288" t="s">
        <v>29</v>
      </c>
      <c r="U18" s="313" t="s">
        <v>29</v>
      </c>
      <c r="V18" s="663" t="s">
        <v>28</v>
      </c>
    </row>
    <row r="19" spans="1:22" ht="364.5" thickBot="1" x14ac:dyDescent="0.4">
      <c r="A19" s="1033"/>
      <c r="B19" s="1194"/>
      <c r="C19" s="1022"/>
      <c r="D19" s="1025"/>
      <c r="E19" s="1022"/>
      <c r="F19" s="287" t="s">
        <v>1958</v>
      </c>
      <c r="G19" s="287" t="s">
        <v>3148</v>
      </c>
      <c r="H19" s="287" t="s">
        <v>1959</v>
      </c>
      <c r="I19" s="487" t="s">
        <v>1960</v>
      </c>
      <c r="J19" s="288" t="s">
        <v>2944</v>
      </c>
      <c r="K19" s="313" t="s">
        <v>791</v>
      </c>
      <c r="L19" s="476" t="s">
        <v>2945</v>
      </c>
      <c r="M19" s="472" t="s">
        <v>1222</v>
      </c>
      <c r="N19" s="288" t="s">
        <v>3346</v>
      </c>
      <c r="O19" s="294" t="s">
        <v>2944</v>
      </c>
      <c r="P19" s="288" t="s">
        <v>3150</v>
      </c>
      <c r="Q19" s="288" t="s">
        <v>3405</v>
      </c>
      <c r="R19" s="288" t="s">
        <v>3532</v>
      </c>
      <c r="S19" s="288" t="s">
        <v>3552</v>
      </c>
      <c r="T19" s="288" t="s">
        <v>29</v>
      </c>
      <c r="U19" s="313" t="s">
        <v>29</v>
      </c>
      <c r="V19" s="680" t="s">
        <v>3553</v>
      </c>
    </row>
    <row r="20" spans="1:22" ht="409.6" thickBot="1" x14ac:dyDescent="0.4">
      <c r="A20" s="1033"/>
      <c r="B20" s="1194"/>
      <c r="C20" s="1022"/>
      <c r="D20" s="1025"/>
      <c r="E20" s="1022"/>
      <c r="F20" s="287" t="s">
        <v>1961</v>
      </c>
      <c r="G20" s="287" t="s">
        <v>1962</v>
      </c>
      <c r="H20" s="287" t="s">
        <v>1963</v>
      </c>
      <c r="I20" s="487" t="s">
        <v>1964</v>
      </c>
      <c r="J20" s="287" t="s">
        <v>2946</v>
      </c>
      <c r="K20" s="313" t="s">
        <v>791</v>
      </c>
      <c r="L20" s="476" t="s">
        <v>3183</v>
      </c>
      <c r="M20" s="472" t="s">
        <v>1222</v>
      </c>
      <c r="N20" s="288" t="s">
        <v>3347</v>
      </c>
      <c r="O20" s="294" t="s">
        <v>2946</v>
      </c>
      <c r="P20" s="288" t="s">
        <v>3158</v>
      </c>
      <c r="Q20" s="288" t="s">
        <v>3406</v>
      </c>
      <c r="R20" s="288" t="s">
        <v>3532</v>
      </c>
      <c r="S20" s="288" t="s">
        <v>4080</v>
      </c>
      <c r="T20" s="288" t="s">
        <v>29</v>
      </c>
      <c r="U20" s="313" t="s">
        <v>29</v>
      </c>
      <c r="V20" s="680" t="s">
        <v>3554</v>
      </c>
    </row>
    <row r="21" spans="1:22" ht="409.6" thickBot="1" x14ac:dyDescent="0.4">
      <c r="A21" s="1033"/>
      <c r="B21" s="1194"/>
      <c r="C21" s="1022"/>
      <c r="D21" s="1025"/>
      <c r="E21" s="1022"/>
      <c r="F21" s="287" t="s">
        <v>1965</v>
      </c>
      <c r="G21" s="287" t="s">
        <v>1966</v>
      </c>
      <c r="H21" s="287" t="s">
        <v>1967</v>
      </c>
      <c r="I21" s="487" t="s">
        <v>1968</v>
      </c>
      <c r="J21" s="287" t="s">
        <v>2947</v>
      </c>
      <c r="K21" s="313" t="s">
        <v>791</v>
      </c>
      <c r="L21" s="476" t="s">
        <v>3184</v>
      </c>
      <c r="M21" s="472" t="s">
        <v>1222</v>
      </c>
      <c r="N21" s="288" t="s">
        <v>3348</v>
      </c>
      <c r="O21" s="294" t="s">
        <v>2947</v>
      </c>
      <c r="P21" s="288" t="s">
        <v>3159</v>
      </c>
      <c r="Q21" s="288" t="s">
        <v>3407</v>
      </c>
      <c r="R21" s="288" t="s">
        <v>3532</v>
      </c>
      <c r="S21" s="288" t="s">
        <v>4047</v>
      </c>
      <c r="T21" s="288" t="s">
        <v>29</v>
      </c>
      <c r="U21" s="313" t="s">
        <v>29</v>
      </c>
      <c r="V21" s="680" t="s">
        <v>3555</v>
      </c>
    </row>
    <row r="22" spans="1:22" ht="409.6" thickBot="1" x14ac:dyDescent="0.4">
      <c r="A22" s="1033"/>
      <c r="B22" s="1194"/>
      <c r="C22" s="1023"/>
      <c r="D22" s="1025"/>
      <c r="E22" s="1022"/>
      <c r="F22" s="298" t="s">
        <v>1969</v>
      </c>
      <c r="G22" s="287" t="s">
        <v>3188</v>
      </c>
      <c r="H22" s="298" t="s">
        <v>1970</v>
      </c>
      <c r="I22" s="321" t="s">
        <v>1971</v>
      </c>
      <c r="J22" s="298" t="s">
        <v>2948</v>
      </c>
      <c r="K22" s="313" t="s">
        <v>791</v>
      </c>
      <c r="L22" s="476" t="s">
        <v>1972</v>
      </c>
      <c r="M22" s="472" t="s">
        <v>1222</v>
      </c>
      <c r="N22" s="287" t="s">
        <v>3349</v>
      </c>
      <c r="O22" s="294" t="s">
        <v>2948</v>
      </c>
      <c r="P22" s="288" t="s">
        <v>3160</v>
      </c>
      <c r="Q22" s="298" t="s">
        <v>3408</v>
      </c>
      <c r="R22" s="298" t="s">
        <v>3556</v>
      </c>
      <c r="S22" s="287" t="s">
        <v>3557</v>
      </c>
      <c r="T22" s="317" t="s">
        <v>3558</v>
      </c>
      <c r="U22" s="288" t="s">
        <v>3559</v>
      </c>
      <c r="V22" s="663" t="s">
        <v>3560</v>
      </c>
    </row>
    <row r="23" spans="1:22" ht="266.5" thickBot="1" x14ac:dyDescent="0.4">
      <c r="A23" s="1034"/>
      <c r="B23" s="1195"/>
      <c r="C23" s="407"/>
      <c r="D23" s="1026"/>
      <c r="E23" s="1023"/>
      <c r="F23" s="1021" t="s">
        <v>1973</v>
      </c>
      <c r="G23" s="288" t="s">
        <v>2949</v>
      </c>
      <c r="H23" s="1021" t="s">
        <v>1974</v>
      </c>
      <c r="I23" s="1191" t="s">
        <v>1975</v>
      </c>
      <c r="J23" s="1021" t="s">
        <v>2950</v>
      </c>
      <c r="K23" s="313" t="s">
        <v>791</v>
      </c>
      <c r="L23" s="489" t="s">
        <v>3181</v>
      </c>
      <c r="M23" s="472" t="s">
        <v>1222</v>
      </c>
      <c r="N23" s="287" t="s">
        <v>3350</v>
      </c>
      <c r="O23" s="317" t="s">
        <v>3379</v>
      </c>
      <c r="P23" s="288" t="s">
        <v>3161</v>
      </c>
      <c r="Q23" s="294" t="s">
        <v>3409</v>
      </c>
      <c r="R23" s="294" t="s">
        <v>3532</v>
      </c>
      <c r="S23" s="287" t="s">
        <v>4078</v>
      </c>
      <c r="T23" s="287" t="s">
        <v>29</v>
      </c>
      <c r="U23" s="313" t="s">
        <v>29</v>
      </c>
      <c r="V23" s="667" t="s">
        <v>3730</v>
      </c>
    </row>
    <row r="24" spans="1:22" ht="154.5" thickBot="1" x14ac:dyDescent="0.4">
      <c r="A24" s="409"/>
      <c r="B24" s="488"/>
      <c r="C24" s="486"/>
      <c r="D24" s="306"/>
      <c r="E24" s="299"/>
      <c r="F24" s="1022"/>
      <c r="G24" s="288" t="s">
        <v>3151</v>
      </c>
      <c r="H24" s="1022"/>
      <c r="I24" s="1196"/>
      <c r="J24" s="1022"/>
      <c r="K24" s="313" t="s">
        <v>791</v>
      </c>
      <c r="L24" s="489" t="s">
        <v>3180</v>
      </c>
      <c r="M24" s="472"/>
      <c r="N24" s="301" t="s">
        <v>3378</v>
      </c>
      <c r="O24" s="301" t="s">
        <v>3378</v>
      </c>
      <c r="P24" s="288" t="s">
        <v>2951</v>
      </c>
      <c r="Q24" s="288" t="s">
        <v>3410</v>
      </c>
      <c r="R24" s="288" t="s">
        <v>3556</v>
      </c>
      <c r="S24" s="294" t="s">
        <v>3561</v>
      </c>
      <c r="T24" s="287" t="s">
        <v>3736</v>
      </c>
      <c r="U24" s="313" t="s">
        <v>3562</v>
      </c>
      <c r="V24" s="667" t="s">
        <v>3563</v>
      </c>
    </row>
    <row r="25" spans="1:22" ht="126" x14ac:dyDescent="0.35">
      <c r="A25" s="409"/>
      <c r="B25" s="488"/>
      <c r="C25" s="486"/>
      <c r="D25" s="306"/>
      <c r="E25" s="299"/>
      <c r="F25" s="1023"/>
      <c r="G25" s="288" t="s">
        <v>1978</v>
      </c>
      <c r="H25" s="1023"/>
      <c r="I25" s="1192"/>
      <c r="J25" s="1023"/>
      <c r="K25" s="298" t="s">
        <v>29</v>
      </c>
      <c r="L25" s="489" t="s">
        <v>1980</v>
      </c>
      <c r="M25" s="472"/>
      <c r="N25" s="301" t="s">
        <v>3378</v>
      </c>
      <c r="O25" s="301" t="s">
        <v>3378</v>
      </c>
      <c r="P25" s="288" t="s">
        <v>1979</v>
      </c>
      <c r="Q25" s="287" t="s">
        <v>3564</v>
      </c>
      <c r="R25" s="301" t="s">
        <v>3532</v>
      </c>
      <c r="S25" s="288" t="s">
        <v>3565</v>
      </c>
      <c r="T25" s="287" t="s">
        <v>29</v>
      </c>
      <c r="U25" s="298" t="s">
        <v>29</v>
      </c>
      <c r="V25" s="667" t="s">
        <v>3566</v>
      </c>
    </row>
    <row r="26" spans="1:22" ht="409.5" x14ac:dyDescent="0.35">
      <c r="A26" s="1077" t="s">
        <v>1981</v>
      </c>
      <c r="B26" s="1024" t="s">
        <v>1982</v>
      </c>
      <c r="C26" s="1021" t="s">
        <v>1983</v>
      </c>
      <c r="D26" s="407" t="s">
        <v>2818</v>
      </c>
      <c r="E26" s="1021" t="s">
        <v>1985</v>
      </c>
      <c r="F26" s="298" t="s">
        <v>1986</v>
      </c>
      <c r="G26" s="299" t="s">
        <v>1987</v>
      </c>
      <c r="H26" s="299" t="s">
        <v>1988</v>
      </c>
      <c r="I26" s="487" t="s">
        <v>2819</v>
      </c>
      <c r="J26" s="299" t="s">
        <v>2952</v>
      </c>
      <c r="K26" s="288" t="s">
        <v>1990</v>
      </c>
      <c r="L26" s="471" t="s">
        <v>3185</v>
      </c>
      <c r="M26" s="472" t="s">
        <v>1222</v>
      </c>
      <c r="N26" s="337" t="s">
        <v>3351</v>
      </c>
      <c r="O26" s="294" t="s">
        <v>2952</v>
      </c>
      <c r="P26" s="308" t="s">
        <v>3162</v>
      </c>
      <c r="Q26" s="288" t="s">
        <v>3567</v>
      </c>
      <c r="R26" s="288" t="s">
        <v>3532</v>
      </c>
      <c r="S26" s="438" t="s">
        <v>4079</v>
      </c>
      <c r="T26" s="288" t="s">
        <v>29</v>
      </c>
      <c r="U26" s="288" t="s">
        <v>29</v>
      </c>
      <c r="V26" s="662" t="s">
        <v>3731</v>
      </c>
    </row>
    <row r="27" spans="1:22" ht="409.5" x14ac:dyDescent="0.35">
      <c r="A27" s="1033"/>
      <c r="B27" s="1025"/>
      <c r="C27" s="1022"/>
      <c r="D27" s="407"/>
      <c r="E27" s="1023"/>
      <c r="F27" s="287" t="s">
        <v>1991</v>
      </c>
      <c r="G27" s="287" t="s">
        <v>1992</v>
      </c>
      <c r="H27" s="287" t="s">
        <v>1993</v>
      </c>
      <c r="I27" s="487" t="s">
        <v>2820</v>
      </c>
      <c r="J27" s="288" t="s">
        <v>2953</v>
      </c>
      <c r="K27" s="288" t="s">
        <v>1990</v>
      </c>
      <c r="L27" s="471" t="s">
        <v>1976</v>
      </c>
      <c r="M27" s="472" t="s">
        <v>1222</v>
      </c>
      <c r="N27" s="288" t="s">
        <v>3352</v>
      </c>
      <c r="O27" s="294" t="s">
        <v>2953</v>
      </c>
      <c r="P27" s="288" t="s">
        <v>3163</v>
      </c>
      <c r="Q27" s="337" t="s">
        <v>3411</v>
      </c>
      <c r="R27" s="288" t="s">
        <v>3532</v>
      </c>
      <c r="S27" s="288" t="s">
        <v>4059</v>
      </c>
      <c r="T27" s="288" t="s">
        <v>29</v>
      </c>
      <c r="U27" s="288" t="s">
        <v>29</v>
      </c>
      <c r="V27" s="680" t="s">
        <v>3568</v>
      </c>
    </row>
    <row r="28" spans="1:22" ht="409.5" x14ac:dyDescent="0.35">
      <c r="A28" s="1033"/>
      <c r="B28" s="1025"/>
      <c r="C28" s="1022"/>
      <c r="D28" s="407"/>
      <c r="E28" s="1054" t="s">
        <v>1994</v>
      </c>
      <c r="F28" s="288" t="s">
        <v>1995</v>
      </c>
      <c r="G28" s="288" t="s">
        <v>1996</v>
      </c>
      <c r="H28" s="288" t="s">
        <v>1997</v>
      </c>
      <c r="I28" s="487" t="s">
        <v>2821</v>
      </c>
      <c r="J28" s="288" t="s">
        <v>2954</v>
      </c>
      <c r="K28" s="288" t="s">
        <v>1990</v>
      </c>
      <c r="L28" s="471" t="s">
        <v>3186</v>
      </c>
      <c r="M28" s="472" t="s">
        <v>1222</v>
      </c>
      <c r="N28" s="288" t="s">
        <v>3353</v>
      </c>
      <c r="O28" s="294" t="s">
        <v>2954</v>
      </c>
      <c r="P28" s="288" t="s">
        <v>3164</v>
      </c>
      <c r="Q28" s="287" t="s">
        <v>3412</v>
      </c>
      <c r="R28" s="301" t="s">
        <v>3532</v>
      </c>
      <c r="S28" s="294" t="s">
        <v>3569</v>
      </c>
      <c r="T28" s="287" t="s">
        <v>29</v>
      </c>
      <c r="U28" s="288" t="s">
        <v>29</v>
      </c>
      <c r="V28" s="662" t="s">
        <v>3732</v>
      </c>
    </row>
    <row r="29" spans="1:22" ht="409.5" x14ac:dyDescent="0.35">
      <c r="A29" s="1033"/>
      <c r="B29" s="1025"/>
      <c r="C29" s="1022"/>
      <c r="D29" s="407"/>
      <c r="E29" s="1054"/>
      <c r="F29" s="288" t="s">
        <v>1998</v>
      </c>
      <c r="G29" s="288" t="s">
        <v>1999</v>
      </c>
      <c r="H29" s="288" t="s">
        <v>2000</v>
      </c>
      <c r="I29" s="487" t="s">
        <v>2822</v>
      </c>
      <c r="J29" s="288" t="s">
        <v>2956</v>
      </c>
      <c r="K29" s="288" t="s">
        <v>1990</v>
      </c>
      <c r="L29" s="471" t="s">
        <v>2957</v>
      </c>
      <c r="M29" s="472" t="s">
        <v>1222</v>
      </c>
      <c r="N29" s="287" t="s">
        <v>3354</v>
      </c>
      <c r="O29" s="294" t="s">
        <v>2956</v>
      </c>
      <c r="P29" s="287" t="s">
        <v>3165</v>
      </c>
      <c r="Q29" s="287" t="s">
        <v>3413</v>
      </c>
      <c r="R29" s="301" t="s">
        <v>3532</v>
      </c>
      <c r="S29" s="294" t="s">
        <v>4048</v>
      </c>
      <c r="T29" s="287" t="s">
        <v>29</v>
      </c>
      <c r="U29" s="288" t="s">
        <v>29</v>
      </c>
      <c r="V29" s="680" t="s">
        <v>3733</v>
      </c>
    </row>
    <row r="30" spans="1:22" ht="409.5" x14ac:dyDescent="0.35">
      <c r="A30" s="1033"/>
      <c r="B30" s="1025"/>
      <c r="C30" s="1022"/>
      <c r="D30" s="407"/>
      <c r="E30" s="288" t="s">
        <v>2001</v>
      </c>
      <c r="F30" s="288" t="s">
        <v>2002</v>
      </c>
      <c r="G30" s="288" t="s">
        <v>2003</v>
      </c>
      <c r="H30" s="288" t="s">
        <v>2004</v>
      </c>
      <c r="I30" s="487" t="s">
        <v>2823</v>
      </c>
      <c r="J30" s="288" t="s">
        <v>2958</v>
      </c>
      <c r="K30" s="288" t="s">
        <v>1990</v>
      </c>
      <c r="L30" s="471" t="s">
        <v>2955</v>
      </c>
      <c r="M30" s="472" t="s">
        <v>1222</v>
      </c>
      <c r="N30" s="288" t="s">
        <v>3355</v>
      </c>
      <c r="O30" s="294" t="s">
        <v>2958</v>
      </c>
      <c r="P30" s="288" t="s">
        <v>3166</v>
      </c>
      <c r="Q30" s="287" t="s">
        <v>3414</v>
      </c>
      <c r="R30" s="301" t="s">
        <v>3528</v>
      </c>
      <c r="S30" s="294" t="s">
        <v>4049</v>
      </c>
      <c r="T30" s="287" t="s">
        <v>29</v>
      </c>
      <c r="U30" s="288" t="s">
        <v>29</v>
      </c>
      <c r="V30" s="680" t="s">
        <v>3570</v>
      </c>
    </row>
    <row r="31" spans="1:22" ht="210" x14ac:dyDescent="0.35">
      <c r="A31" s="1033"/>
      <c r="B31" s="1025"/>
      <c r="C31" s="1022"/>
      <c r="D31" s="407"/>
      <c r="E31" s="288" t="s">
        <v>2005</v>
      </c>
      <c r="F31" s="288" t="s">
        <v>1995</v>
      </c>
      <c r="G31" s="288" t="s">
        <v>2006</v>
      </c>
      <c r="H31" s="288" t="s">
        <v>2007</v>
      </c>
      <c r="I31" s="487" t="s">
        <v>2824</v>
      </c>
      <c r="J31" s="298" t="s">
        <v>2959</v>
      </c>
      <c r="K31" s="288" t="s">
        <v>1990</v>
      </c>
      <c r="L31" s="490" t="s">
        <v>1977</v>
      </c>
      <c r="M31" s="472" t="s">
        <v>1222</v>
      </c>
      <c r="N31" s="298" t="s">
        <v>3356</v>
      </c>
      <c r="O31" s="288" t="s">
        <v>3380</v>
      </c>
      <c r="P31" s="337" t="s">
        <v>3167</v>
      </c>
      <c r="Q31" s="298" t="s">
        <v>3415</v>
      </c>
      <c r="R31" s="301" t="s">
        <v>3532</v>
      </c>
      <c r="S31" s="294" t="s">
        <v>4064</v>
      </c>
      <c r="T31" s="287" t="s">
        <v>29</v>
      </c>
      <c r="U31" s="288" t="s">
        <v>29</v>
      </c>
      <c r="V31" s="668" t="s">
        <v>3734</v>
      </c>
    </row>
    <row r="32" spans="1:22" ht="409.5" x14ac:dyDescent="0.35">
      <c r="A32" s="1034"/>
      <c r="B32" s="1026"/>
      <c r="C32" s="1023"/>
      <c r="D32" s="407"/>
      <c r="E32" s="288" t="s">
        <v>2008</v>
      </c>
      <c r="F32" s="288" t="s">
        <v>2009</v>
      </c>
      <c r="G32" s="288" t="s">
        <v>2010</v>
      </c>
      <c r="H32" s="288" t="s">
        <v>2011</v>
      </c>
      <c r="I32" s="487" t="s">
        <v>2825</v>
      </c>
      <c r="J32" s="288" t="s">
        <v>2960</v>
      </c>
      <c r="K32" s="288" t="s">
        <v>1990</v>
      </c>
      <c r="L32" s="491" t="s">
        <v>88</v>
      </c>
      <c r="M32" s="472" t="s">
        <v>1222</v>
      </c>
      <c r="N32" s="288" t="s">
        <v>3357</v>
      </c>
      <c r="O32" s="294" t="s">
        <v>2960</v>
      </c>
      <c r="P32" s="288" t="s">
        <v>2012</v>
      </c>
      <c r="Q32" s="287" t="s">
        <v>3416</v>
      </c>
      <c r="R32" s="301" t="s">
        <v>3528</v>
      </c>
      <c r="S32" s="294" t="s">
        <v>3571</v>
      </c>
      <c r="T32" s="287" t="s">
        <v>29</v>
      </c>
      <c r="U32" s="288" t="s">
        <v>29</v>
      </c>
      <c r="V32" s="669" t="s">
        <v>28</v>
      </c>
    </row>
    <row r="33" spans="1:22" ht="378" x14ac:dyDescent="0.35">
      <c r="A33" s="1077" t="s">
        <v>792</v>
      </c>
      <c r="B33" s="1024" t="s">
        <v>2013</v>
      </c>
      <c r="C33" s="1015" t="s">
        <v>2014</v>
      </c>
      <c r="D33" s="1018" t="s">
        <v>2015</v>
      </c>
      <c r="E33" s="362" t="s">
        <v>2016</v>
      </c>
      <c r="F33" s="431" t="s">
        <v>2017</v>
      </c>
      <c r="G33" s="492" t="s">
        <v>2018</v>
      </c>
      <c r="H33" s="431" t="s">
        <v>2019</v>
      </c>
      <c r="I33" s="326" t="s">
        <v>2826</v>
      </c>
      <c r="J33" s="288" t="s">
        <v>2961</v>
      </c>
      <c r="K33" s="288" t="s">
        <v>791</v>
      </c>
      <c r="L33" s="771" t="s">
        <v>4261</v>
      </c>
      <c r="M33" s="472" t="s">
        <v>1222</v>
      </c>
      <c r="N33" s="679" t="s">
        <v>3358</v>
      </c>
      <c r="O33" s="317" t="s">
        <v>3381</v>
      </c>
      <c r="P33" s="492" t="s">
        <v>2020</v>
      </c>
      <c r="Q33" s="287" t="s">
        <v>3417</v>
      </c>
      <c r="R33" s="301" t="s">
        <v>3532</v>
      </c>
      <c r="S33" s="673" t="s">
        <v>3572</v>
      </c>
      <c r="T33" s="288" t="s">
        <v>29</v>
      </c>
      <c r="U33" s="288" t="s">
        <v>29</v>
      </c>
      <c r="V33" s="769" t="s">
        <v>4262</v>
      </c>
    </row>
    <row r="34" spans="1:22" ht="409.5" x14ac:dyDescent="0.35">
      <c r="A34" s="1033"/>
      <c r="B34" s="1025"/>
      <c r="C34" s="1016"/>
      <c r="D34" s="1019"/>
      <c r="E34" s="363"/>
      <c r="F34" s="288" t="s">
        <v>2021</v>
      </c>
      <c r="G34" s="288" t="s">
        <v>2022</v>
      </c>
      <c r="H34" s="288" t="s">
        <v>2023</v>
      </c>
      <c r="I34" s="326" t="s">
        <v>2024</v>
      </c>
      <c r="J34" s="287" t="s">
        <v>2962</v>
      </c>
      <c r="K34" s="287" t="s">
        <v>791</v>
      </c>
      <c r="L34" s="493" t="s">
        <v>28</v>
      </c>
      <c r="M34" s="494" t="s">
        <v>1421</v>
      </c>
      <c r="N34" s="287" t="s">
        <v>3359</v>
      </c>
      <c r="O34" s="289" t="s">
        <v>3382</v>
      </c>
      <c r="P34" s="287" t="s">
        <v>3168</v>
      </c>
      <c r="Q34" s="287" t="s">
        <v>3418</v>
      </c>
      <c r="R34" s="289" t="s">
        <v>3532</v>
      </c>
      <c r="S34" s="289" t="s">
        <v>4060</v>
      </c>
      <c r="T34" s="287" t="s">
        <v>29</v>
      </c>
      <c r="U34" s="287" t="s">
        <v>29</v>
      </c>
      <c r="V34" s="670" t="s">
        <v>28</v>
      </c>
    </row>
    <row r="35" spans="1:22" ht="378" x14ac:dyDescent="0.35">
      <c r="A35" s="1033"/>
      <c r="B35" s="1025"/>
      <c r="C35" s="1016"/>
      <c r="D35" s="1019"/>
      <c r="E35" s="363"/>
      <c r="F35" s="287" t="s">
        <v>2025</v>
      </c>
      <c r="G35" s="287" t="s">
        <v>3152</v>
      </c>
      <c r="H35" s="288" t="s">
        <v>2026</v>
      </c>
      <c r="I35" s="326" t="s">
        <v>2027</v>
      </c>
      <c r="J35" s="288" t="s">
        <v>2963</v>
      </c>
      <c r="K35" s="287" t="s">
        <v>791</v>
      </c>
      <c r="L35" s="495" t="s">
        <v>28</v>
      </c>
      <c r="M35" s="494" t="s">
        <v>1421</v>
      </c>
      <c r="N35" s="287" t="s">
        <v>3360</v>
      </c>
      <c r="O35" s="294" t="s">
        <v>3383</v>
      </c>
      <c r="P35" s="287" t="s">
        <v>3169</v>
      </c>
      <c r="Q35" s="287" t="s">
        <v>3419</v>
      </c>
      <c r="R35" s="289" t="s">
        <v>3528</v>
      </c>
      <c r="S35" s="289" t="s">
        <v>4176</v>
      </c>
      <c r="T35" s="287" t="s">
        <v>29</v>
      </c>
      <c r="U35" s="287" t="s">
        <v>29</v>
      </c>
      <c r="V35" s="671" t="s">
        <v>28</v>
      </c>
    </row>
    <row r="36" spans="1:22" ht="409.5" x14ac:dyDescent="0.35">
      <c r="A36" s="1033"/>
      <c r="B36" s="1025"/>
      <c r="C36" s="1016"/>
      <c r="D36" s="1019"/>
      <c r="E36" s="363"/>
      <c r="F36" s="287" t="s">
        <v>2028</v>
      </c>
      <c r="G36" s="287" t="s">
        <v>3153</v>
      </c>
      <c r="H36" s="287" t="s">
        <v>2029</v>
      </c>
      <c r="I36" s="326" t="s">
        <v>2827</v>
      </c>
      <c r="J36" s="288" t="s">
        <v>2964</v>
      </c>
      <c r="K36" s="287" t="s">
        <v>791</v>
      </c>
      <c r="L36" s="771" t="s">
        <v>4263</v>
      </c>
      <c r="M36" s="494" t="s">
        <v>1421</v>
      </c>
      <c r="N36" s="287" t="s">
        <v>3361</v>
      </c>
      <c r="O36" s="681" t="s">
        <v>3384</v>
      </c>
      <c r="P36" s="287" t="s">
        <v>2965</v>
      </c>
      <c r="Q36" s="287" t="s">
        <v>3420</v>
      </c>
      <c r="R36" s="289" t="s">
        <v>3528</v>
      </c>
      <c r="S36" s="289" t="s">
        <v>3573</v>
      </c>
      <c r="T36" s="294" t="s">
        <v>29</v>
      </c>
      <c r="U36" s="287" t="s">
        <v>29</v>
      </c>
      <c r="V36" s="769" t="s">
        <v>4264</v>
      </c>
    </row>
    <row r="37" spans="1:22" ht="409.6" thickBot="1" x14ac:dyDescent="0.4">
      <c r="A37" s="1033"/>
      <c r="B37" s="1025"/>
      <c r="C37" s="1016"/>
      <c r="D37" s="1019"/>
      <c r="E37" s="440"/>
      <c r="F37" s="287" t="s">
        <v>2028</v>
      </c>
      <c r="G37" s="287" t="s">
        <v>2031</v>
      </c>
      <c r="H37" s="288" t="s">
        <v>2023</v>
      </c>
      <c r="I37" s="326" t="s">
        <v>2030</v>
      </c>
      <c r="J37" s="288" t="s">
        <v>2966</v>
      </c>
      <c r="K37" s="287" t="s">
        <v>791</v>
      </c>
      <c r="L37" s="772">
        <v>200000</v>
      </c>
      <c r="M37" s="494" t="s">
        <v>1421</v>
      </c>
      <c r="N37" s="287" t="s">
        <v>3362</v>
      </c>
      <c r="O37" s="289" t="s">
        <v>3385</v>
      </c>
      <c r="P37" s="287" t="s">
        <v>2032</v>
      </c>
      <c r="Q37" s="294" t="s">
        <v>3421</v>
      </c>
      <c r="R37" s="289" t="s">
        <v>3556</v>
      </c>
      <c r="S37" s="673" t="s">
        <v>3574</v>
      </c>
      <c r="T37" s="294" t="s">
        <v>3575</v>
      </c>
      <c r="U37" s="287" t="s">
        <v>3576</v>
      </c>
      <c r="V37" s="769" t="s">
        <v>3579</v>
      </c>
    </row>
    <row r="38" spans="1:22" ht="409.5" x14ac:dyDescent="0.35">
      <c r="A38" s="1033"/>
      <c r="B38" s="303"/>
      <c r="C38" s="1017"/>
      <c r="D38" s="355"/>
      <c r="E38" s="300"/>
      <c r="F38" s="287" t="s">
        <v>2028</v>
      </c>
      <c r="G38" s="287" t="s">
        <v>2033</v>
      </c>
      <c r="H38" s="288" t="s">
        <v>2023</v>
      </c>
      <c r="I38" s="487" t="s">
        <v>2034</v>
      </c>
      <c r="J38" s="288" t="s">
        <v>2035</v>
      </c>
      <c r="K38" s="288"/>
      <c r="L38" s="773">
        <v>115000</v>
      </c>
      <c r="M38" s="288"/>
      <c r="N38" s="287" t="s">
        <v>3363</v>
      </c>
      <c r="O38" s="294" t="s">
        <v>3386</v>
      </c>
      <c r="P38" s="287" t="s">
        <v>3170</v>
      </c>
      <c r="Q38" s="288" t="s">
        <v>3577</v>
      </c>
      <c r="R38" s="301" t="s">
        <v>3532</v>
      </c>
      <c r="S38" s="294" t="s">
        <v>3578</v>
      </c>
      <c r="T38" s="288" t="s">
        <v>29</v>
      </c>
      <c r="U38" s="288" t="s">
        <v>29</v>
      </c>
      <c r="V38" s="774" t="s">
        <v>3579</v>
      </c>
    </row>
    <row r="39" spans="1:22" ht="378.5" thickBot="1" x14ac:dyDescent="0.4">
      <c r="A39" s="1033"/>
      <c r="B39" s="1024" t="s">
        <v>2036</v>
      </c>
      <c r="C39" s="1021" t="s">
        <v>2037</v>
      </c>
      <c r="D39" s="1193" t="s">
        <v>2038</v>
      </c>
      <c r="E39" s="1021" t="s">
        <v>2039</v>
      </c>
      <c r="F39" s="298" t="s">
        <v>2040</v>
      </c>
      <c r="G39" s="298" t="s">
        <v>2041</v>
      </c>
      <c r="H39" s="287" t="s">
        <v>2042</v>
      </c>
      <c r="I39" s="487" t="s">
        <v>2043</v>
      </c>
      <c r="J39" s="288" t="s">
        <v>2967</v>
      </c>
      <c r="K39" s="313" t="s">
        <v>791</v>
      </c>
      <c r="L39" s="485" t="s">
        <v>28</v>
      </c>
      <c r="M39" s="496"/>
      <c r="N39" s="287" t="s">
        <v>3364</v>
      </c>
      <c r="O39" s="294" t="s">
        <v>2967</v>
      </c>
      <c r="P39" s="287" t="s">
        <v>2044</v>
      </c>
      <c r="Q39" s="287" t="s">
        <v>3422</v>
      </c>
      <c r="R39" s="301" t="s">
        <v>3532</v>
      </c>
      <c r="S39" s="294" t="s">
        <v>4050</v>
      </c>
      <c r="T39" s="288" t="s">
        <v>29</v>
      </c>
      <c r="U39" s="313" t="s">
        <v>29</v>
      </c>
      <c r="V39" s="666" t="s">
        <v>28</v>
      </c>
    </row>
    <row r="40" spans="1:22" ht="409.6" thickBot="1" x14ac:dyDescent="0.4">
      <c r="A40" s="1033"/>
      <c r="B40" s="1025"/>
      <c r="C40" s="1022"/>
      <c r="D40" s="1194"/>
      <c r="E40" s="1022"/>
      <c r="F40" s="287" t="s">
        <v>2045</v>
      </c>
      <c r="G40" s="287" t="s">
        <v>2046</v>
      </c>
      <c r="H40" s="1021" t="s">
        <v>2047</v>
      </c>
      <c r="I40" s="487" t="s">
        <v>2048</v>
      </c>
      <c r="J40" s="288" t="s">
        <v>2968</v>
      </c>
      <c r="K40" s="313" t="s">
        <v>791</v>
      </c>
      <c r="L40" s="485" t="s">
        <v>88</v>
      </c>
      <c r="M40" s="496"/>
      <c r="N40" s="288" t="s">
        <v>3365</v>
      </c>
      <c r="O40" s="294" t="s">
        <v>2968</v>
      </c>
      <c r="P40" s="288" t="s">
        <v>3171</v>
      </c>
      <c r="Q40" s="288" t="s">
        <v>3580</v>
      </c>
      <c r="R40" s="288" t="s">
        <v>3532</v>
      </c>
      <c r="S40" s="288" t="s">
        <v>4061</v>
      </c>
      <c r="T40" s="288" t="s">
        <v>29</v>
      </c>
      <c r="U40" s="313" t="s">
        <v>29</v>
      </c>
      <c r="V40" s="666" t="s">
        <v>28</v>
      </c>
    </row>
    <row r="41" spans="1:22" ht="322.5" thickBot="1" x14ac:dyDescent="0.4">
      <c r="A41" s="1033"/>
      <c r="B41" s="1025"/>
      <c r="C41" s="1022"/>
      <c r="D41" s="1194"/>
      <c r="E41" s="1022"/>
      <c r="F41" s="287" t="s">
        <v>2049</v>
      </c>
      <c r="G41" s="287" t="s">
        <v>2050</v>
      </c>
      <c r="H41" s="1022"/>
      <c r="I41" s="487" t="s">
        <v>2051</v>
      </c>
      <c r="J41" s="288" t="s">
        <v>2969</v>
      </c>
      <c r="K41" s="313" t="s">
        <v>791</v>
      </c>
      <c r="L41" s="485" t="s">
        <v>28</v>
      </c>
      <c r="M41" s="496"/>
      <c r="N41" s="288" t="s">
        <v>3366</v>
      </c>
      <c r="O41" s="294" t="s">
        <v>2969</v>
      </c>
      <c r="P41" s="288" t="s">
        <v>3172</v>
      </c>
      <c r="Q41" s="288" t="s">
        <v>3423</v>
      </c>
      <c r="R41" s="301" t="s">
        <v>3528</v>
      </c>
      <c r="S41" s="294" t="s">
        <v>4174</v>
      </c>
      <c r="T41" s="288" t="s">
        <v>29</v>
      </c>
      <c r="U41" s="313" t="s">
        <v>29</v>
      </c>
      <c r="V41" s="666" t="s">
        <v>28</v>
      </c>
    </row>
    <row r="42" spans="1:22" ht="266.5" thickBot="1" x14ac:dyDescent="0.4">
      <c r="A42" s="1033"/>
      <c r="B42" s="1025"/>
      <c r="C42" s="1023"/>
      <c r="D42" s="1195"/>
      <c r="E42" s="1023"/>
      <c r="F42" s="287" t="s">
        <v>2052</v>
      </c>
      <c r="G42" s="287" t="s">
        <v>2053</v>
      </c>
      <c r="H42" s="1023"/>
      <c r="I42" s="719" t="s">
        <v>2054</v>
      </c>
      <c r="J42" s="288" t="s">
        <v>2970</v>
      </c>
      <c r="K42" s="313" t="s">
        <v>791</v>
      </c>
      <c r="L42" s="485" t="s">
        <v>28</v>
      </c>
      <c r="M42" s="496"/>
      <c r="N42" s="288" t="s">
        <v>3367</v>
      </c>
      <c r="O42" s="294" t="s">
        <v>3387</v>
      </c>
      <c r="P42" s="288" t="s">
        <v>3173</v>
      </c>
      <c r="Q42" s="288" t="s">
        <v>3424</v>
      </c>
      <c r="R42" s="301" t="s">
        <v>3528</v>
      </c>
      <c r="S42" s="294" t="s">
        <v>3581</v>
      </c>
      <c r="T42" s="288" t="s">
        <v>29</v>
      </c>
      <c r="U42" s="313" t="s">
        <v>29</v>
      </c>
      <c r="V42" s="666" t="s">
        <v>28</v>
      </c>
    </row>
    <row r="43" spans="1:22" ht="409.6" thickBot="1" x14ac:dyDescent="0.4">
      <c r="A43" s="1033"/>
      <c r="B43" s="1025"/>
      <c r="C43" s="1021" t="s">
        <v>2055</v>
      </c>
      <c r="D43" s="320" t="s">
        <v>2056</v>
      </c>
      <c r="E43" s="1021" t="s">
        <v>2057</v>
      </c>
      <c r="F43" s="1021" t="s">
        <v>2058</v>
      </c>
      <c r="G43" s="1021" t="s">
        <v>2059</v>
      </c>
      <c r="H43" s="1021" t="s">
        <v>2060</v>
      </c>
      <c r="I43" s="1191" t="s">
        <v>2061</v>
      </c>
      <c r="J43" s="1021" t="s">
        <v>2971</v>
      </c>
      <c r="K43" s="313" t="s">
        <v>791</v>
      </c>
      <c r="L43" s="766" t="s">
        <v>2972</v>
      </c>
      <c r="M43" s="496"/>
      <c r="N43" s="298" t="s">
        <v>3368</v>
      </c>
      <c r="O43" s="618" t="s">
        <v>3388</v>
      </c>
      <c r="P43" s="298" t="s">
        <v>3174</v>
      </c>
      <c r="Q43" s="288" t="s">
        <v>3425</v>
      </c>
      <c r="R43" s="301" t="s">
        <v>3528</v>
      </c>
      <c r="S43" s="294" t="s">
        <v>3582</v>
      </c>
      <c r="T43" s="288" t="s">
        <v>29</v>
      </c>
      <c r="U43" s="313" t="s">
        <v>29</v>
      </c>
      <c r="V43" s="767" t="s">
        <v>4260</v>
      </c>
    </row>
    <row r="44" spans="1:22" ht="112" x14ac:dyDescent="0.35">
      <c r="A44" s="1033"/>
      <c r="B44" s="1025"/>
      <c r="C44" s="1023"/>
      <c r="D44" s="320"/>
      <c r="E44" s="1023"/>
      <c r="F44" s="1023"/>
      <c r="G44" s="1023"/>
      <c r="H44" s="1023"/>
      <c r="I44" s="1192"/>
      <c r="J44" s="1023"/>
      <c r="K44" s="298" t="s">
        <v>791</v>
      </c>
      <c r="L44" s="768" t="s">
        <v>2973</v>
      </c>
      <c r="M44" s="497"/>
      <c r="N44" s="664" t="s">
        <v>3378</v>
      </c>
      <c r="O44" s="664" t="s">
        <v>3378</v>
      </c>
      <c r="P44" s="298" t="s">
        <v>3175</v>
      </c>
      <c r="Q44" s="294" t="s">
        <v>3583</v>
      </c>
      <c r="R44" s="301" t="s">
        <v>3528</v>
      </c>
      <c r="S44" s="294" t="s">
        <v>3584</v>
      </c>
      <c r="T44" s="308" t="s">
        <v>29</v>
      </c>
      <c r="U44" s="298" t="s">
        <v>29</v>
      </c>
      <c r="V44" s="769" t="s">
        <v>2973</v>
      </c>
    </row>
    <row r="45" spans="1:22" ht="409.6" thickBot="1" x14ac:dyDescent="0.4">
      <c r="A45" s="1034"/>
      <c r="B45" s="1026"/>
      <c r="C45" s="313" t="s">
        <v>2062</v>
      </c>
      <c r="D45" s="334" t="s">
        <v>2063</v>
      </c>
      <c r="E45" s="308" t="s">
        <v>2064</v>
      </c>
      <c r="F45" s="314" t="s">
        <v>2065</v>
      </c>
      <c r="G45" s="314" t="s">
        <v>2066</v>
      </c>
      <c r="H45" s="314" t="s">
        <v>2067</v>
      </c>
      <c r="I45" s="498" t="s">
        <v>2068</v>
      </c>
      <c r="J45" s="308" t="s">
        <v>2974</v>
      </c>
      <c r="K45" s="298" t="s">
        <v>791</v>
      </c>
      <c r="L45" s="768" t="s">
        <v>3187</v>
      </c>
      <c r="M45" s="308" t="s">
        <v>29</v>
      </c>
      <c r="N45" s="308" t="s">
        <v>3369</v>
      </c>
      <c r="O45" s="294" t="s">
        <v>3389</v>
      </c>
      <c r="P45" s="308" t="s">
        <v>3176</v>
      </c>
      <c r="Q45" s="308" t="s">
        <v>3426</v>
      </c>
      <c r="R45" s="301" t="s">
        <v>3532</v>
      </c>
      <c r="S45" s="294" t="s">
        <v>4173</v>
      </c>
      <c r="T45" s="308" t="s">
        <v>29</v>
      </c>
      <c r="U45" s="298" t="s">
        <v>29</v>
      </c>
      <c r="V45" s="770" t="s">
        <v>3187</v>
      </c>
    </row>
    <row r="46" spans="1:22" ht="168.5" thickBot="1" x14ac:dyDescent="0.4">
      <c r="A46" s="331" t="s">
        <v>2069</v>
      </c>
      <c r="B46" s="385" t="s">
        <v>2070</v>
      </c>
      <c r="C46" s="314" t="s">
        <v>2071</v>
      </c>
      <c r="D46" s="334" t="s">
        <v>2072</v>
      </c>
      <c r="E46" s="415" t="s">
        <v>2073</v>
      </c>
      <c r="F46" s="446" t="s">
        <v>2074</v>
      </c>
      <c r="G46" s="499" t="s">
        <v>2075</v>
      </c>
      <c r="H46" s="287" t="s">
        <v>2076</v>
      </c>
      <c r="I46" s="477" t="s">
        <v>2077</v>
      </c>
      <c r="J46" s="314" t="s">
        <v>2975</v>
      </c>
      <c r="K46" s="448" t="s">
        <v>2078</v>
      </c>
      <c r="L46" s="500" t="s">
        <v>28</v>
      </c>
      <c r="M46" s="314" t="s">
        <v>29</v>
      </c>
      <c r="N46" s="682" t="s">
        <v>3370</v>
      </c>
      <c r="O46" s="462" t="s">
        <v>2975</v>
      </c>
      <c r="P46" s="448" t="s">
        <v>3177</v>
      </c>
      <c r="Q46" s="448" t="s">
        <v>3585</v>
      </c>
      <c r="R46" s="301" t="s">
        <v>3532</v>
      </c>
      <c r="S46" s="294" t="s">
        <v>4062</v>
      </c>
      <c r="T46" s="448" t="s">
        <v>29</v>
      </c>
      <c r="U46" s="448" t="s">
        <v>29</v>
      </c>
      <c r="V46" s="672" t="s">
        <v>28</v>
      </c>
    </row>
    <row r="47" spans="1:22" ht="409.6" thickBot="1" x14ac:dyDescent="0.4">
      <c r="A47" s="390" t="s">
        <v>1851</v>
      </c>
      <c r="B47" s="286" t="s">
        <v>19</v>
      </c>
      <c r="C47" s="287" t="s">
        <v>1678</v>
      </c>
      <c r="D47" s="286" t="s">
        <v>1397</v>
      </c>
      <c r="E47" s="308" t="s">
        <v>1669</v>
      </c>
      <c r="F47" s="288" t="s">
        <v>1860</v>
      </c>
      <c r="G47" s="288" t="s">
        <v>2603</v>
      </c>
      <c r="H47" s="288" t="s">
        <v>337</v>
      </c>
      <c r="I47" s="302" t="s">
        <v>2828</v>
      </c>
      <c r="J47" s="288" t="s">
        <v>2976</v>
      </c>
      <c r="K47" s="327" t="s">
        <v>701</v>
      </c>
      <c r="L47" s="391" t="s">
        <v>28</v>
      </c>
      <c r="M47" s="329" t="s">
        <v>106</v>
      </c>
      <c r="N47" s="298" t="s">
        <v>3371</v>
      </c>
      <c r="O47" s="294" t="s">
        <v>2976</v>
      </c>
      <c r="P47" s="288" t="s">
        <v>3178</v>
      </c>
      <c r="Q47" s="298" t="s">
        <v>3427</v>
      </c>
      <c r="R47" s="301" t="s">
        <v>3532</v>
      </c>
      <c r="S47" s="294" t="s">
        <v>4063</v>
      </c>
      <c r="T47" s="448" t="s">
        <v>29</v>
      </c>
      <c r="U47" s="448" t="s">
        <v>29</v>
      </c>
      <c r="V47" s="672" t="s">
        <v>28</v>
      </c>
    </row>
    <row r="48" spans="1:22" ht="336.5" thickBot="1" x14ac:dyDescent="0.4">
      <c r="A48" s="325" t="s">
        <v>17</v>
      </c>
      <c r="B48" s="286" t="s">
        <v>24</v>
      </c>
      <c r="C48" s="288" t="s">
        <v>1671</v>
      </c>
      <c r="D48" s="293" t="s">
        <v>1864</v>
      </c>
      <c r="E48" s="288" t="s">
        <v>1672</v>
      </c>
      <c r="F48" s="288" t="s">
        <v>1865</v>
      </c>
      <c r="G48" s="288" t="s">
        <v>1866</v>
      </c>
      <c r="H48" s="288" t="s">
        <v>18</v>
      </c>
      <c r="I48" s="286" t="s">
        <v>1682</v>
      </c>
      <c r="J48" s="287" t="s">
        <v>2977</v>
      </c>
      <c r="K48" s="287" t="s">
        <v>1665</v>
      </c>
      <c r="L48" s="456" t="s">
        <v>833</v>
      </c>
      <c r="M48" s="287" t="s">
        <v>27</v>
      </c>
      <c r="N48" s="287" t="s">
        <v>3372</v>
      </c>
      <c r="O48" s="294" t="s">
        <v>2977</v>
      </c>
      <c r="P48" s="294" t="s">
        <v>1687</v>
      </c>
      <c r="Q48" s="287" t="s">
        <v>3428</v>
      </c>
      <c r="R48" s="301" t="s">
        <v>3532</v>
      </c>
      <c r="S48" s="294" t="s">
        <v>3586</v>
      </c>
      <c r="T48" s="448" t="s">
        <v>29</v>
      </c>
      <c r="U48" s="448" t="s">
        <v>29</v>
      </c>
      <c r="V48" s="672" t="s">
        <v>28</v>
      </c>
    </row>
    <row r="49" spans="1:22" ht="409.6" thickBot="1" x14ac:dyDescent="0.4">
      <c r="A49" s="285" t="s">
        <v>330</v>
      </c>
      <c r="B49" s="302" t="s">
        <v>331</v>
      </c>
      <c r="C49" s="298" t="s">
        <v>1667</v>
      </c>
      <c r="D49" s="286" t="s">
        <v>1397</v>
      </c>
      <c r="E49" s="308" t="s">
        <v>1668</v>
      </c>
      <c r="F49" s="298" t="s">
        <v>723</v>
      </c>
      <c r="G49" s="298" t="s">
        <v>2079</v>
      </c>
      <c r="H49" s="298" t="s">
        <v>724</v>
      </c>
      <c r="I49" s="302" t="s">
        <v>334</v>
      </c>
      <c r="J49" s="1021" t="s">
        <v>2978</v>
      </c>
      <c r="K49" s="288" t="s">
        <v>1876</v>
      </c>
      <c r="L49" s="322" t="s">
        <v>833</v>
      </c>
      <c r="M49" s="392" t="s">
        <v>27</v>
      </c>
      <c r="N49" s="298" t="s">
        <v>3373</v>
      </c>
      <c r="O49" s="294" t="s">
        <v>3390</v>
      </c>
      <c r="P49" s="298" t="s">
        <v>2080</v>
      </c>
      <c r="Q49" s="288" t="s">
        <v>3429</v>
      </c>
      <c r="R49" s="301" t="s">
        <v>3532</v>
      </c>
      <c r="S49" s="294" t="s">
        <v>3587</v>
      </c>
      <c r="T49" s="448" t="s">
        <v>29</v>
      </c>
      <c r="U49" s="448" t="s">
        <v>29</v>
      </c>
      <c r="V49" s="672" t="s">
        <v>28</v>
      </c>
    </row>
    <row r="50" spans="1:22" ht="266.5" thickBot="1" x14ac:dyDescent="0.4">
      <c r="A50" s="501" t="s">
        <v>1201</v>
      </c>
      <c r="B50" s="302" t="s">
        <v>719</v>
      </c>
      <c r="C50" s="299" t="s">
        <v>1667</v>
      </c>
      <c r="D50" s="303" t="s">
        <v>1397</v>
      </c>
      <c r="E50" s="298" t="s">
        <v>1668</v>
      </c>
      <c r="F50" s="327" t="s">
        <v>1695</v>
      </c>
      <c r="G50" s="294" t="s">
        <v>1696</v>
      </c>
      <c r="H50" s="287" t="s">
        <v>724</v>
      </c>
      <c r="I50" s="393" t="s">
        <v>1683</v>
      </c>
      <c r="J50" s="1023"/>
      <c r="K50" s="288" t="s">
        <v>1702</v>
      </c>
      <c r="L50" s="287" t="s">
        <v>1680</v>
      </c>
      <c r="M50" s="287" t="s">
        <v>833</v>
      </c>
      <c r="N50" s="312" t="s">
        <v>3374</v>
      </c>
      <c r="O50" s="294" t="s">
        <v>3391</v>
      </c>
      <c r="P50" s="294" t="s">
        <v>1698</v>
      </c>
      <c r="Q50" s="315" t="s">
        <v>3430</v>
      </c>
      <c r="R50" s="301" t="s">
        <v>3532</v>
      </c>
      <c r="S50" s="294" t="s">
        <v>3588</v>
      </c>
      <c r="T50" s="448" t="s">
        <v>29</v>
      </c>
      <c r="U50" s="448" t="s">
        <v>29</v>
      </c>
      <c r="V50" s="672" t="s">
        <v>28</v>
      </c>
    </row>
    <row r="51" spans="1:22" ht="406.5" thickBot="1" x14ac:dyDescent="0.4">
      <c r="A51" s="394" t="s">
        <v>1851</v>
      </c>
      <c r="B51" s="332" t="s">
        <v>1151</v>
      </c>
      <c r="C51" s="313" t="s">
        <v>1679</v>
      </c>
      <c r="D51" s="332" t="s">
        <v>1984</v>
      </c>
      <c r="E51" s="313" t="s">
        <v>1674</v>
      </c>
      <c r="F51" s="311" t="s">
        <v>981</v>
      </c>
      <c r="G51" s="314" t="s">
        <v>2081</v>
      </c>
      <c r="H51" s="313" t="s">
        <v>1675</v>
      </c>
      <c r="I51" s="332" t="s">
        <v>1989</v>
      </c>
      <c r="J51" s="313" t="s">
        <v>2979</v>
      </c>
      <c r="K51" s="313" t="s">
        <v>701</v>
      </c>
      <c r="L51" s="313" t="s">
        <v>155</v>
      </c>
      <c r="M51" s="313" t="s">
        <v>106</v>
      </c>
      <c r="N51" s="313" t="s">
        <v>3375</v>
      </c>
      <c r="O51" s="312" t="s">
        <v>2979</v>
      </c>
      <c r="P51" s="313" t="s">
        <v>1878</v>
      </c>
      <c r="Q51" s="313" t="s">
        <v>3431</v>
      </c>
      <c r="R51" s="388" t="s">
        <v>3528</v>
      </c>
      <c r="S51" s="312" t="s">
        <v>3589</v>
      </c>
      <c r="T51" s="448" t="s">
        <v>29</v>
      </c>
      <c r="U51" s="448" t="s">
        <v>29</v>
      </c>
      <c r="V51" s="672" t="s">
        <v>28</v>
      </c>
    </row>
  </sheetData>
  <mergeCells count="56">
    <mergeCell ref="R9:R11"/>
    <mergeCell ref="B10:B12"/>
    <mergeCell ref="C12:C13"/>
    <mergeCell ref="D12:D13"/>
    <mergeCell ref="A6:A16"/>
    <mergeCell ref="B6:B9"/>
    <mergeCell ref="C9:C11"/>
    <mergeCell ref="P9:P11"/>
    <mergeCell ref="H14:H15"/>
    <mergeCell ref="I14:I15"/>
    <mergeCell ref="J14:J15"/>
    <mergeCell ref="C14:C15"/>
    <mergeCell ref="I9:I11"/>
    <mergeCell ref="J9:J11"/>
    <mergeCell ref="A1:V1"/>
    <mergeCell ref="A2:V2"/>
    <mergeCell ref="A3:V3"/>
    <mergeCell ref="F4:H4"/>
    <mergeCell ref="A5:E5"/>
    <mergeCell ref="I5:V5"/>
    <mergeCell ref="A17:A23"/>
    <mergeCell ref="B17:B23"/>
    <mergeCell ref="C17:C22"/>
    <mergeCell ref="D17:D23"/>
    <mergeCell ref="E17:E23"/>
    <mergeCell ref="F23:F25"/>
    <mergeCell ref="H23:H25"/>
    <mergeCell ref="I23:I25"/>
    <mergeCell ref="J23:J25"/>
    <mergeCell ref="D9:D11"/>
    <mergeCell ref="G9:G11"/>
    <mergeCell ref="H9:H11"/>
    <mergeCell ref="E9:E11"/>
    <mergeCell ref="F9:F11"/>
    <mergeCell ref="A26:A32"/>
    <mergeCell ref="B26:B32"/>
    <mergeCell ref="C26:C32"/>
    <mergeCell ref="E26:E27"/>
    <mergeCell ref="E28:E29"/>
    <mergeCell ref="A33:A45"/>
    <mergeCell ref="B33:B37"/>
    <mergeCell ref="C33:C38"/>
    <mergeCell ref="D33:D37"/>
    <mergeCell ref="B39:B45"/>
    <mergeCell ref="C39:C42"/>
    <mergeCell ref="D39:D42"/>
    <mergeCell ref="C43:C44"/>
    <mergeCell ref="J43:J44"/>
    <mergeCell ref="J49:J50"/>
    <mergeCell ref="E39:E42"/>
    <mergeCell ref="H40:H42"/>
    <mergeCell ref="E43:E44"/>
    <mergeCell ref="F43:F44"/>
    <mergeCell ref="G43:G44"/>
    <mergeCell ref="H43:H44"/>
    <mergeCell ref="I43:I44"/>
  </mergeCells>
  <pageMargins left="0.7" right="0.7" top="0.75" bottom="0.75" header="0.3" footer="0.3"/>
  <drawing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4B568-E5FF-4128-9A9F-CE5DA3C020A5}">
  <sheetPr>
    <pageSetUpPr fitToPage="1"/>
  </sheetPr>
  <dimension ref="A1:V29"/>
  <sheetViews>
    <sheetView topLeftCell="P1" zoomScale="110" zoomScaleNormal="110" workbookViewId="0">
      <selection activeCell="R22" sqref="R22"/>
    </sheetView>
  </sheetViews>
  <sheetFormatPr defaultRowHeight="14.5" x14ac:dyDescent="0.35"/>
  <cols>
    <col min="1" max="1" width="25" customWidth="1"/>
    <col min="2" max="2" width="23.26953125" customWidth="1"/>
    <col min="3" max="3" width="19.1796875" customWidth="1"/>
    <col min="4" max="4" width="18.7265625" customWidth="1"/>
    <col min="5" max="5" width="20.26953125" customWidth="1"/>
    <col min="6" max="6" width="15.26953125" customWidth="1"/>
    <col min="7" max="7" width="17.90625" customWidth="1"/>
    <col min="8" max="8" width="24.453125" customWidth="1"/>
    <col min="9" max="9" width="22.81640625" customWidth="1"/>
    <col min="10" max="10" width="38.7265625" customWidth="1"/>
    <col min="11" max="11" width="21.26953125" customWidth="1"/>
    <col min="12" max="12" width="21.453125" customWidth="1"/>
    <col min="13" max="13" width="20.1796875" customWidth="1"/>
    <col min="14" max="14" width="19.7265625" customWidth="1"/>
    <col min="15" max="15" width="32.453125" customWidth="1"/>
    <col min="16" max="16" width="24.6328125" customWidth="1"/>
    <col min="17" max="17" width="27.1796875" customWidth="1"/>
    <col min="18" max="18" width="19.90625" customWidth="1"/>
    <col min="19" max="19" width="75.1796875" customWidth="1"/>
    <col min="20" max="20" width="26.26953125" customWidth="1"/>
    <col min="21" max="21" width="30.6328125" customWidth="1"/>
    <col min="22" max="22" width="23.453125" customWidth="1"/>
  </cols>
  <sheetData>
    <row r="1" spans="1:22" ht="15" thickBot="1" x14ac:dyDescent="0.4">
      <c r="A1" s="1085" t="s">
        <v>807</v>
      </c>
      <c r="B1" s="1086"/>
      <c r="C1" s="1086"/>
      <c r="D1" s="1086"/>
      <c r="E1" s="1086"/>
      <c r="F1" s="1086"/>
      <c r="G1" s="1086"/>
      <c r="H1" s="1086"/>
      <c r="I1" s="1086"/>
      <c r="J1" s="1086"/>
      <c r="K1" s="1086"/>
      <c r="L1" s="1086"/>
      <c r="M1" s="1086"/>
      <c r="N1" s="1086"/>
      <c r="O1" s="1086"/>
      <c r="P1" s="1086"/>
      <c r="Q1" s="1086"/>
      <c r="R1" s="1086"/>
      <c r="S1" s="1086"/>
      <c r="T1" s="1086"/>
      <c r="U1" s="1086"/>
      <c r="V1" s="1206"/>
    </row>
    <row r="2" spans="1:22" x14ac:dyDescent="0.35">
      <c r="A2" s="996" t="s">
        <v>3332</v>
      </c>
      <c r="B2" s="997"/>
      <c r="C2" s="997"/>
      <c r="D2" s="997"/>
      <c r="E2" s="997"/>
      <c r="F2" s="997"/>
      <c r="G2" s="997"/>
      <c r="H2" s="997"/>
      <c r="I2" s="997"/>
      <c r="J2" s="997"/>
      <c r="K2" s="997"/>
      <c r="L2" s="997"/>
      <c r="M2" s="997"/>
      <c r="N2" s="997"/>
      <c r="O2" s="997"/>
      <c r="P2" s="997"/>
      <c r="Q2" s="997"/>
      <c r="R2" s="997"/>
      <c r="S2" s="997"/>
      <c r="T2" s="997"/>
      <c r="U2" s="997"/>
      <c r="V2" s="998"/>
    </row>
    <row r="3" spans="1:22" x14ac:dyDescent="0.35">
      <c r="A3" s="996" t="s">
        <v>3190</v>
      </c>
      <c r="B3" s="997"/>
      <c r="C3" s="997"/>
      <c r="D3" s="997"/>
      <c r="E3" s="997"/>
      <c r="F3" s="997"/>
      <c r="G3" s="997"/>
      <c r="H3" s="997"/>
      <c r="I3" s="997"/>
      <c r="J3" s="997"/>
      <c r="K3" s="997"/>
      <c r="L3" s="997"/>
      <c r="M3" s="997"/>
      <c r="N3" s="997"/>
      <c r="O3" s="997"/>
      <c r="P3" s="997"/>
      <c r="Q3" s="997"/>
      <c r="R3" s="997"/>
      <c r="S3" s="997"/>
      <c r="T3" s="997"/>
      <c r="U3" s="997"/>
      <c r="V3" s="998"/>
    </row>
    <row r="4" spans="1:22" ht="94.5" customHeight="1" x14ac:dyDescent="0.35">
      <c r="A4" s="648" t="s">
        <v>0</v>
      </c>
      <c r="B4" s="647" t="s">
        <v>1</v>
      </c>
      <c r="C4" s="647" t="s">
        <v>2</v>
      </c>
      <c r="D4" s="647" t="s">
        <v>3</v>
      </c>
      <c r="E4" s="647" t="s">
        <v>4</v>
      </c>
      <c r="F4" s="1207" t="s">
        <v>5</v>
      </c>
      <c r="G4" s="1207"/>
      <c r="H4" s="1207"/>
      <c r="I4" s="647" t="s">
        <v>6</v>
      </c>
      <c r="J4" s="647" t="s">
        <v>3191</v>
      </c>
      <c r="K4" s="647" t="s">
        <v>9</v>
      </c>
      <c r="L4" s="647" t="s">
        <v>10</v>
      </c>
      <c r="M4" s="649" t="s">
        <v>11</v>
      </c>
      <c r="N4" s="650" t="s">
        <v>3334</v>
      </c>
      <c r="O4" s="650" t="s">
        <v>3335</v>
      </c>
      <c r="P4" s="647" t="s">
        <v>3395</v>
      </c>
      <c r="Q4" s="283" t="s">
        <v>3392</v>
      </c>
      <c r="R4" s="657" t="s">
        <v>3393</v>
      </c>
      <c r="S4" s="658" t="s">
        <v>3884</v>
      </c>
      <c r="T4" s="658" t="s">
        <v>3885</v>
      </c>
      <c r="U4" s="659" t="s">
        <v>3886</v>
      </c>
      <c r="V4" s="660" t="s">
        <v>3394</v>
      </c>
    </row>
    <row r="5" spans="1:22" x14ac:dyDescent="0.35">
      <c r="A5" s="1208"/>
      <c r="B5" s="1095"/>
      <c r="C5" s="1095"/>
      <c r="D5" s="1095"/>
      <c r="E5" s="1095"/>
      <c r="F5" s="402" t="s">
        <v>13</v>
      </c>
      <c r="G5" s="402" t="s">
        <v>14</v>
      </c>
      <c r="H5" s="402" t="s">
        <v>15</v>
      </c>
      <c r="I5" s="1209"/>
      <c r="J5" s="1210"/>
      <c r="K5" s="1210"/>
      <c r="L5" s="1210"/>
      <c r="M5" s="1210"/>
      <c r="N5" s="1210"/>
      <c r="O5" s="1210"/>
      <c r="P5" s="1210"/>
      <c r="Q5" s="1210"/>
      <c r="R5" s="1210"/>
      <c r="S5" s="1210"/>
      <c r="T5" s="1210"/>
      <c r="U5" s="1210"/>
      <c r="V5" s="1211"/>
    </row>
    <row r="6" spans="1:22" ht="409.5" x14ac:dyDescent="0.35">
      <c r="A6" s="619" t="s">
        <v>3192</v>
      </c>
      <c r="B6" s="294" t="s">
        <v>3193</v>
      </c>
      <c r="C6" s="1167" t="s">
        <v>3194</v>
      </c>
      <c r="D6" s="1018" t="s">
        <v>1377</v>
      </c>
      <c r="E6" s="294" t="s">
        <v>3195</v>
      </c>
      <c r="F6" s="474" t="s">
        <v>3196</v>
      </c>
      <c r="G6" s="298" t="s">
        <v>3197</v>
      </c>
      <c r="H6" s="620" t="s">
        <v>3198</v>
      </c>
      <c r="I6" s="372" t="s">
        <v>1079</v>
      </c>
      <c r="J6" s="294" t="s">
        <v>3199</v>
      </c>
      <c r="K6" s="474" t="s">
        <v>3201</v>
      </c>
      <c r="L6" s="621">
        <v>50000</v>
      </c>
      <c r="M6" s="298" t="s">
        <v>27</v>
      </c>
      <c r="N6" s="298" t="s">
        <v>3432</v>
      </c>
      <c r="O6" s="656" t="s">
        <v>3452</v>
      </c>
      <c r="P6" s="294" t="s">
        <v>3200</v>
      </c>
      <c r="Q6" s="474" t="s">
        <v>3460</v>
      </c>
      <c r="R6" s="474" t="s">
        <v>3528</v>
      </c>
      <c r="S6" s="294" t="s">
        <v>3928</v>
      </c>
      <c r="T6" s="664" t="s">
        <v>4122</v>
      </c>
      <c r="U6" s="474" t="s">
        <v>4122</v>
      </c>
      <c r="V6" s="722" t="s">
        <v>4128</v>
      </c>
    </row>
    <row r="7" spans="1:22" ht="406" x14ac:dyDescent="0.35">
      <c r="A7" s="619" t="s">
        <v>3192</v>
      </c>
      <c r="B7" s="294" t="s">
        <v>3193</v>
      </c>
      <c r="C7" s="1168"/>
      <c r="D7" s="1019"/>
      <c r="E7" s="294" t="s">
        <v>3202</v>
      </c>
      <c r="F7" s="620" t="s">
        <v>3196</v>
      </c>
      <c r="G7" s="294" t="s">
        <v>3203</v>
      </c>
      <c r="H7" s="620" t="s">
        <v>3198</v>
      </c>
      <c r="I7" s="372" t="s">
        <v>3204</v>
      </c>
      <c r="J7" s="294" t="s">
        <v>3205</v>
      </c>
      <c r="K7" s="298" t="s">
        <v>853</v>
      </c>
      <c r="L7" s="622">
        <v>160000</v>
      </c>
      <c r="M7" s="298" t="s">
        <v>27</v>
      </c>
      <c r="N7" s="289" t="s">
        <v>3433</v>
      </c>
      <c r="O7" s="656" t="s">
        <v>3205</v>
      </c>
      <c r="P7" s="294" t="s">
        <v>3206</v>
      </c>
      <c r="Q7" s="298" t="s">
        <v>3461</v>
      </c>
      <c r="R7" s="474" t="s">
        <v>3528</v>
      </c>
      <c r="S7" s="294" t="s">
        <v>4067</v>
      </c>
      <c r="T7" s="664" t="s">
        <v>4122</v>
      </c>
      <c r="U7" s="474" t="s">
        <v>4122</v>
      </c>
      <c r="V7" s="723" t="s">
        <v>4154</v>
      </c>
    </row>
    <row r="8" spans="1:22" ht="308" x14ac:dyDescent="0.35">
      <c r="A8" s="623"/>
      <c r="B8" s="618"/>
      <c r="C8" s="1169"/>
      <c r="D8" s="1020"/>
      <c r="E8" s="618" t="s">
        <v>3207</v>
      </c>
      <c r="F8" s="362" t="s">
        <v>3208</v>
      </c>
      <c r="G8" s="298" t="s">
        <v>3209</v>
      </c>
      <c r="H8" s="298" t="s">
        <v>3210</v>
      </c>
      <c r="I8" s="372" t="s">
        <v>3211</v>
      </c>
      <c r="J8" s="294" t="s">
        <v>3212</v>
      </c>
      <c r="K8" s="298" t="s">
        <v>3214</v>
      </c>
      <c r="L8" s="624">
        <v>950000</v>
      </c>
      <c r="M8" s="298" t="s">
        <v>27</v>
      </c>
      <c r="N8" s="298" t="s">
        <v>3434</v>
      </c>
      <c r="O8" s="656" t="s">
        <v>3212</v>
      </c>
      <c r="P8" s="294" t="s">
        <v>3213</v>
      </c>
      <c r="Q8" s="298" t="s">
        <v>3462</v>
      </c>
      <c r="R8" s="474" t="s">
        <v>3528</v>
      </c>
      <c r="S8" s="298" t="s">
        <v>3590</v>
      </c>
      <c r="T8" s="664" t="s">
        <v>4122</v>
      </c>
      <c r="U8" s="474" t="s">
        <v>4122</v>
      </c>
      <c r="V8" s="724" t="s">
        <v>4155</v>
      </c>
    </row>
    <row r="9" spans="1:22" x14ac:dyDescent="0.35">
      <c r="A9" s="1012" t="s">
        <v>17</v>
      </c>
      <c r="B9" s="1018" t="s">
        <v>809</v>
      </c>
      <c r="C9" s="1015" t="s">
        <v>3215</v>
      </c>
      <c r="D9" s="1018" t="s">
        <v>3216</v>
      </c>
      <c r="E9" s="1167" t="s">
        <v>3217</v>
      </c>
      <c r="F9" s="1015" t="s">
        <v>813</v>
      </c>
      <c r="G9" s="1167" t="s">
        <v>3218</v>
      </c>
      <c r="H9" s="1167" t="s">
        <v>3210</v>
      </c>
      <c r="I9" s="1018" t="s">
        <v>3219</v>
      </c>
      <c r="J9" s="1146" t="s">
        <v>3220</v>
      </c>
      <c r="K9" s="298" t="s">
        <v>822</v>
      </c>
      <c r="L9" s="625">
        <v>1300000</v>
      </c>
      <c r="M9" s="287" t="s">
        <v>27</v>
      </c>
      <c r="N9" s="1146" t="s">
        <v>3435</v>
      </c>
      <c r="O9" s="1221" t="s">
        <v>3220</v>
      </c>
      <c r="P9" s="1146" t="s">
        <v>3221</v>
      </c>
      <c r="Q9" s="1021" t="s">
        <v>3463</v>
      </c>
      <c r="R9" s="1021" t="s">
        <v>3528</v>
      </c>
      <c r="S9" s="1021" t="s">
        <v>4068</v>
      </c>
      <c r="T9" s="664" t="s">
        <v>4122</v>
      </c>
      <c r="U9" s="474" t="s">
        <v>4122</v>
      </c>
      <c r="V9" s="725"/>
    </row>
    <row r="10" spans="1:22" ht="355.5" customHeight="1" x14ac:dyDescent="0.35">
      <c r="A10" s="1013"/>
      <c r="B10" s="1019"/>
      <c r="C10" s="1016"/>
      <c r="D10" s="1019"/>
      <c r="E10" s="1168"/>
      <c r="F10" s="1016"/>
      <c r="G10" s="1168"/>
      <c r="H10" s="1169"/>
      <c r="I10" s="1020"/>
      <c r="J10" s="1148"/>
      <c r="K10" s="287" t="s">
        <v>1168</v>
      </c>
      <c r="L10" s="625" t="s">
        <v>3222</v>
      </c>
      <c r="M10" s="287" t="s">
        <v>27</v>
      </c>
      <c r="N10" s="1148"/>
      <c r="O10" s="1222"/>
      <c r="P10" s="1147"/>
      <c r="Q10" s="1022"/>
      <c r="R10" s="1022"/>
      <c r="S10" s="1022"/>
      <c r="T10" s="664" t="s">
        <v>4122</v>
      </c>
      <c r="U10" s="474" t="s">
        <v>4122</v>
      </c>
      <c r="V10" s="725" t="s">
        <v>4156</v>
      </c>
    </row>
    <row r="11" spans="1:22" ht="200" x14ac:dyDescent="0.35">
      <c r="A11" s="626" t="s">
        <v>17</v>
      </c>
      <c r="B11" s="1022" t="s">
        <v>719</v>
      </c>
      <c r="C11" s="1022" t="s">
        <v>1678</v>
      </c>
      <c r="D11" s="368" t="s">
        <v>721</v>
      </c>
      <c r="E11" s="308" t="s">
        <v>3223</v>
      </c>
      <c r="F11" s="299" t="s">
        <v>3224</v>
      </c>
      <c r="G11" s="299" t="s">
        <v>3225</v>
      </c>
      <c r="H11" s="299" t="s">
        <v>724</v>
      </c>
      <c r="I11" s="372" t="s">
        <v>334</v>
      </c>
      <c r="J11" s="287" t="s">
        <v>3226</v>
      </c>
      <c r="K11" s="287" t="s">
        <v>860</v>
      </c>
      <c r="L11" s="625" t="s">
        <v>28</v>
      </c>
      <c r="M11" s="337" t="s">
        <v>29</v>
      </c>
      <c r="N11" s="300" t="s">
        <v>3436</v>
      </c>
      <c r="O11" s="653" t="s">
        <v>3226</v>
      </c>
      <c r="P11" s="294" t="s">
        <v>3227</v>
      </c>
      <c r="Q11" s="287" t="s">
        <v>3464</v>
      </c>
      <c r="R11" s="287" t="s">
        <v>3532</v>
      </c>
      <c r="S11" s="294" t="s">
        <v>3591</v>
      </c>
      <c r="T11" s="664" t="s">
        <v>4122</v>
      </c>
      <c r="U11" s="474" t="s">
        <v>4122</v>
      </c>
      <c r="V11" s="725" t="s">
        <v>28</v>
      </c>
    </row>
    <row r="12" spans="1:22" ht="409.6" thickBot="1" x14ac:dyDescent="0.4">
      <c r="A12" s="617"/>
      <c r="B12" s="1022"/>
      <c r="C12" s="1022"/>
      <c r="D12" s="368"/>
      <c r="E12" s="308" t="s">
        <v>1668</v>
      </c>
      <c r="F12" s="299" t="s">
        <v>3228</v>
      </c>
      <c r="G12" s="287" t="s">
        <v>3229</v>
      </c>
      <c r="H12" s="299" t="s">
        <v>724</v>
      </c>
      <c r="I12" s="393" t="s">
        <v>3230</v>
      </c>
      <c r="J12" s="287" t="s">
        <v>3231</v>
      </c>
      <c r="K12" s="287" t="s">
        <v>871</v>
      </c>
      <c r="L12" s="625">
        <v>1450000</v>
      </c>
      <c r="M12" s="337" t="s">
        <v>27</v>
      </c>
      <c r="N12" s="289" t="s">
        <v>3437</v>
      </c>
      <c r="O12" s="653" t="s">
        <v>3231</v>
      </c>
      <c r="P12" s="294" t="s">
        <v>3232</v>
      </c>
      <c r="Q12" s="287" t="s">
        <v>3465</v>
      </c>
      <c r="R12" s="664" t="s">
        <v>3528</v>
      </c>
      <c r="S12" s="294" t="s">
        <v>3929</v>
      </c>
      <c r="T12" s="664" t="s">
        <v>4122</v>
      </c>
      <c r="U12" s="474" t="s">
        <v>4122</v>
      </c>
      <c r="V12" s="725" t="s">
        <v>4157</v>
      </c>
    </row>
    <row r="13" spans="1:22" ht="409.5" x14ac:dyDescent="0.35">
      <c r="A13" s="627"/>
      <c r="B13" s="1023"/>
      <c r="C13" s="1023"/>
      <c r="D13" s="318"/>
      <c r="E13" s="308" t="s">
        <v>3233</v>
      </c>
      <c r="F13" s="287" t="s">
        <v>3234</v>
      </c>
      <c r="G13" s="287" t="s">
        <v>3235</v>
      </c>
      <c r="H13" s="299" t="s">
        <v>875</v>
      </c>
      <c r="I13" s="393" t="s">
        <v>3236</v>
      </c>
      <c r="J13" s="628" t="s">
        <v>3237</v>
      </c>
      <c r="K13" s="287" t="s">
        <v>880</v>
      </c>
      <c r="L13" s="625" t="s">
        <v>3239</v>
      </c>
      <c r="M13" s="317" t="s">
        <v>27</v>
      </c>
      <c r="N13" s="298" t="s">
        <v>3438</v>
      </c>
      <c r="O13" s="674" t="s">
        <v>3237</v>
      </c>
      <c r="P13" s="308" t="s">
        <v>3238</v>
      </c>
      <c r="Q13" s="287" t="s">
        <v>3466</v>
      </c>
      <c r="R13" s="288" t="s">
        <v>3532</v>
      </c>
      <c r="S13" s="287" t="s">
        <v>3735</v>
      </c>
      <c r="T13" s="664" t="s">
        <v>4122</v>
      </c>
      <c r="U13" s="474" t="s">
        <v>4122</v>
      </c>
      <c r="V13" s="725" t="s">
        <v>4130</v>
      </c>
    </row>
    <row r="14" spans="1:22" ht="409.5" x14ac:dyDescent="0.35">
      <c r="A14" s="629" t="s">
        <v>330</v>
      </c>
      <c r="B14" s="414" t="s">
        <v>19</v>
      </c>
      <c r="C14" s="308" t="s">
        <v>1678</v>
      </c>
      <c r="D14" s="414" t="s">
        <v>1397</v>
      </c>
      <c r="E14" s="288" t="s">
        <v>3240</v>
      </c>
      <c r="F14" s="298" t="s">
        <v>3241</v>
      </c>
      <c r="G14" s="287" t="s">
        <v>3242</v>
      </c>
      <c r="H14" s="298" t="s">
        <v>3243</v>
      </c>
      <c r="I14" s="286" t="s">
        <v>3244</v>
      </c>
      <c r="J14" s="287" t="s">
        <v>3245</v>
      </c>
      <c r="K14" s="287" t="s">
        <v>892</v>
      </c>
      <c r="L14" s="630">
        <v>1465000</v>
      </c>
      <c r="M14" s="287" t="s">
        <v>27</v>
      </c>
      <c r="N14" s="287" t="s">
        <v>3439</v>
      </c>
      <c r="O14" s="653" t="s">
        <v>3453</v>
      </c>
      <c r="P14" s="287" t="s">
        <v>3246</v>
      </c>
      <c r="Q14" s="287" t="s">
        <v>3467</v>
      </c>
      <c r="R14" s="287" t="s">
        <v>3532</v>
      </c>
      <c r="S14" s="287" t="s">
        <v>3592</v>
      </c>
      <c r="T14" s="664" t="s">
        <v>4122</v>
      </c>
      <c r="U14" s="474" t="s">
        <v>4122</v>
      </c>
      <c r="V14" s="726">
        <v>1112307</v>
      </c>
    </row>
    <row r="15" spans="1:22" ht="196" x14ac:dyDescent="0.35">
      <c r="A15" s="631"/>
      <c r="B15" s="337"/>
      <c r="C15" s="337"/>
      <c r="D15" s="368"/>
      <c r="E15" s="294" t="s">
        <v>897</v>
      </c>
      <c r="F15" s="288" t="s">
        <v>3247</v>
      </c>
      <c r="G15" s="288" t="s">
        <v>3248</v>
      </c>
      <c r="H15" s="288" t="s">
        <v>3243</v>
      </c>
      <c r="I15" s="393" t="s">
        <v>3249</v>
      </c>
      <c r="J15" s="288" t="s">
        <v>3250</v>
      </c>
      <c r="K15" s="356" t="s">
        <v>908</v>
      </c>
      <c r="L15" s="632">
        <v>700000</v>
      </c>
      <c r="M15" s="357" t="s">
        <v>27</v>
      </c>
      <c r="N15" s="287" t="s">
        <v>3440</v>
      </c>
      <c r="O15" s="651" t="s">
        <v>3454</v>
      </c>
      <c r="P15" s="288" t="s">
        <v>3251</v>
      </c>
      <c r="Q15" s="289" t="s">
        <v>3468</v>
      </c>
      <c r="R15" s="392" t="s">
        <v>3532</v>
      </c>
      <c r="S15" s="288" t="s">
        <v>3593</v>
      </c>
      <c r="T15" s="664" t="s">
        <v>4122</v>
      </c>
      <c r="U15" s="474" t="s">
        <v>4122</v>
      </c>
      <c r="V15" s="727">
        <v>523533</v>
      </c>
    </row>
    <row r="16" spans="1:22" ht="308" x14ac:dyDescent="0.35">
      <c r="A16" s="631"/>
      <c r="B16" s="337"/>
      <c r="C16" s="337"/>
      <c r="D16" s="368"/>
      <c r="E16" s="294" t="s">
        <v>3252</v>
      </c>
      <c r="F16" s="288" t="s">
        <v>910</v>
      </c>
      <c r="G16" s="288" t="s">
        <v>3253</v>
      </c>
      <c r="H16" s="288" t="s">
        <v>3243</v>
      </c>
      <c r="I16" s="393" t="s">
        <v>3254</v>
      </c>
      <c r="J16" s="633" t="s">
        <v>3255</v>
      </c>
      <c r="K16" s="356" t="s">
        <v>701</v>
      </c>
      <c r="L16" s="290" t="s">
        <v>28</v>
      </c>
      <c r="M16" s="357" t="s">
        <v>106</v>
      </c>
      <c r="N16" s="287" t="s">
        <v>3441</v>
      </c>
      <c r="O16" s="675" t="s">
        <v>3455</v>
      </c>
      <c r="P16" s="287" t="s">
        <v>3256</v>
      </c>
      <c r="Q16" s="289" t="s">
        <v>3469</v>
      </c>
      <c r="R16" s="392" t="s">
        <v>3528</v>
      </c>
      <c r="S16" s="633" t="s">
        <v>4069</v>
      </c>
      <c r="T16" s="664" t="s">
        <v>4122</v>
      </c>
      <c r="U16" s="474" t="s">
        <v>4122</v>
      </c>
      <c r="V16" s="713" t="s">
        <v>28</v>
      </c>
    </row>
    <row r="17" spans="1:22" ht="409.5" x14ac:dyDescent="0.35">
      <c r="A17" s="619" t="s">
        <v>17</v>
      </c>
      <c r="B17" s="414" t="s">
        <v>19</v>
      </c>
      <c r="C17" s="337"/>
      <c r="D17" s="368"/>
      <c r="E17" s="618" t="s">
        <v>1669</v>
      </c>
      <c r="F17" s="308" t="s">
        <v>1704</v>
      </c>
      <c r="G17" s="308" t="s">
        <v>3257</v>
      </c>
      <c r="H17" s="1015" t="s">
        <v>337</v>
      </c>
      <c r="I17" s="1212" t="s">
        <v>1688</v>
      </c>
      <c r="J17" s="288" t="s">
        <v>3258</v>
      </c>
      <c r="K17" s="327" t="s">
        <v>701</v>
      </c>
      <c r="L17" s="328" t="s">
        <v>28</v>
      </c>
      <c r="M17" s="329" t="s">
        <v>106</v>
      </c>
      <c r="N17" s="298" t="s">
        <v>3442</v>
      </c>
      <c r="O17" s="654" t="s">
        <v>3456</v>
      </c>
      <c r="P17" s="288" t="s">
        <v>1686</v>
      </c>
      <c r="Q17" s="298" t="s">
        <v>3470</v>
      </c>
      <c r="R17" s="392" t="s">
        <v>3528</v>
      </c>
      <c r="S17" s="288" t="s">
        <v>3930</v>
      </c>
      <c r="T17" s="664" t="s">
        <v>4122</v>
      </c>
      <c r="U17" s="474" t="s">
        <v>4122</v>
      </c>
      <c r="V17" s="728" t="s">
        <v>28</v>
      </c>
    </row>
    <row r="18" spans="1:22" ht="210" x14ac:dyDescent="0.35">
      <c r="A18" s="619"/>
      <c r="B18" s="414"/>
      <c r="C18" s="363"/>
      <c r="D18" s="502"/>
      <c r="E18" s="294" t="s">
        <v>3259</v>
      </c>
      <c r="F18" s="308" t="s">
        <v>3260</v>
      </c>
      <c r="G18" s="308" t="s">
        <v>3261</v>
      </c>
      <c r="H18" s="1017"/>
      <c r="I18" s="1213"/>
      <c r="J18" s="288" t="s">
        <v>3262</v>
      </c>
      <c r="K18" s="327" t="s">
        <v>701</v>
      </c>
      <c r="L18" s="328" t="s">
        <v>28</v>
      </c>
      <c r="M18" s="329" t="s">
        <v>106</v>
      </c>
      <c r="N18" s="301" t="s">
        <v>3378</v>
      </c>
      <c r="O18" s="301" t="s">
        <v>3378</v>
      </c>
      <c r="P18" s="288" t="s">
        <v>3263</v>
      </c>
      <c r="Q18" s="298" t="s">
        <v>3471</v>
      </c>
      <c r="R18" s="298"/>
      <c r="S18" s="298" t="s">
        <v>3931</v>
      </c>
      <c r="T18" s="664" t="s">
        <v>4122</v>
      </c>
      <c r="U18" s="474" t="s">
        <v>4122</v>
      </c>
      <c r="V18" s="728" t="s">
        <v>28</v>
      </c>
    </row>
    <row r="19" spans="1:22" ht="409.5" x14ac:dyDescent="0.35">
      <c r="A19" s="619" t="s">
        <v>17</v>
      </c>
      <c r="B19" s="286" t="s">
        <v>24</v>
      </c>
      <c r="C19" s="288" t="s">
        <v>1671</v>
      </c>
      <c r="D19" s="502" t="s">
        <v>1864</v>
      </c>
      <c r="E19" s="294" t="s">
        <v>1672</v>
      </c>
      <c r="F19" s="288" t="s">
        <v>3264</v>
      </c>
      <c r="G19" s="288" t="s">
        <v>3265</v>
      </c>
      <c r="H19" s="288" t="s">
        <v>18</v>
      </c>
      <c r="I19" s="393" t="s">
        <v>1682</v>
      </c>
      <c r="J19" s="288" t="s">
        <v>3266</v>
      </c>
      <c r="K19" s="287" t="s">
        <v>1665</v>
      </c>
      <c r="L19" s="330">
        <v>210000</v>
      </c>
      <c r="M19" s="287" t="s">
        <v>27</v>
      </c>
      <c r="N19" s="289" t="s">
        <v>3443</v>
      </c>
      <c r="O19" s="651" t="s">
        <v>3457</v>
      </c>
      <c r="P19" s="294" t="s">
        <v>1687</v>
      </c>
      <c r="Q19" s="287" t="s">
        <v>3472</v>
      </c>
      <c r="R19" s="392" t="s">
        <v>3528</v>
      </c>
      <c r="S19" s="288" t="s">
        <v>3932</v>
      </c>
      <c r="T19" s="664" t="s">
        <v>4122</v>
      </c>
      <c r="U19" s="474" t="s">
        <v>4122</v>
      </c>
      <c r="V19" s="729">
        <v>145629</v>
      </c>
    </row>
    <row r="20" spans="1:22" ht="252.5" x14ac:dyDescent="0.35">
      <c r="A20" s="619"/>
      <c r="B20" s="286"/>
      <c r="C20" s="288"/>
      <c r="D20" s="502"/>
      <c r="E20" s="294" t="s">
        <v>3267</v>
      </c>
      <c r="F20" s="636" t="s">
        <v>3268</v>
      </c>
      <c r="G20" s="294" t="s">
        <v>3269</v>
      </c>
      <c r="H20" s="288" t="s">
        <v>337</v>
      </c>
      <c r="I20" s="393" t="s">
        <v>50</v>
      </c>
      <c r="J20" s="288" t="s">
        <v>3270</v>
      </c>
      <c r="K20" s="287" t="s">
        <v>935</v>
      </c>
      <c r="L20" s="330">
        <v>120000</v>
      </c>
      <c r="M20" s="287" t="s">
        <v>27</v>
      </c>
      <c r="N20" s="289" t="s">
        <v>3444</v>
      </c>
      <c r="O20" s="651" t="s">
        <v>3458</v>
      </c>
      <c r="P20" s="294" t="s">
        <v>3271</v>
      </c>
      <c r="Q20" s="289" t="s">
        <v>3473</v>
      </c>
      <c r="R20" s="392" t="s">
        <v>3528</v>
      </c>
      <c r="S20" s="288" t="s">
        <v>3594</v>
      </c>
      <c r="T20" s="664" t="s">
        <v>4122</v>
      </c>
      <c r="U20" s="474" t="s">
        <v>4122</v>
      </c>
      <c r="V20" s="729">
        <v>106200</v>
      </c>
    </row>
    <row r="21" spans="1:22" ht="154" x14ac:dyDescent="0.35">
      <c r="A21" s="619"/>
      <c r="B21" s="302" t="s">
        <v>936</v>
      </c>
      <c r="C21" s="298" t="s">
        <v>3272</v>
      </c>
      <c r="D21" s="502" t="s">
        <v>1409</v>
      </c>
      <c r="E21" s="474" t="s">
        <v>3273</v>
      </c>
      <c r="F21" s="618" t="s">
        <v>3274</v>
      </c>
      <c r="G21" s="618" t="s">
        <v>3275</v>
      </c>
      <c r="H21" s="618" t="s">
        <v>3276</v>
      </c>
      <c r="I21" s="634" t="s">
        <v>31</v>
      </c>
      <c r="J21" s="299" t="s">
        <v>3277</v>
      </c>
      <c r="K21" s="637" t="s">
        <v>3279</v>
      </c>
      <c r="L21" s="330">
        <v>125000</v>
      </c>
      <c r="M21" s="357" t="s">
        <v>27</v>
      </c>
      <c r="N21" s="474" t="s">
        <v>3445</v>
      </c>
      <c r="O21" s="652" t="s">
        <v>3459</v>
      </c>
      <c r="P21" s="474" t="s">
        <v>3278</v>
      </c>
      <c r="Q21" s="287" t="s">
        <v>3474</v>
      </c>
      <c r="R21" s="288" t="s">
        <v>3528</v>
      </c>
      <c r="S21" s="299" t="s">
        <v>3595</v>
      </c>
      <c r="T21" s="664" t="s">
        <v>4122</v>
      </c>
      <c r="U21" s="474" t="s">
        <v>4122</v>
      </c>
      <c r="V21" s="729">
        <v>30600</v>
      </c>
    </row>
    <row r="22" spans="1:22" ht="378" x14ac:dyDescent="0.35">
      <c r="A22" s="390" t="s">
        <v>17</v>
      </c>
      <c r="B22" s="296" t="s">
        <v>923</v>
      </c>
      <c r="C22" s="1015" t="s">
        <v>3280</v>
      </c>
      <c r="D22" s="1214" t="s">
        <v>3281</v>
      </c>
      <c r="E22" s="289" t="s">
        <v>3282</v>
      </c>
      <c r="F22" s="287" t="s">
        <v>521</v>
      </c>
      <c r="G22" s="287" t="s">
        <v>3283</v>
      </c>
      <c r="H22" s="288" t="s">
        <v>337</v>
      </c>
      <c r="I22" s="393" t="s">
        <v>3284</v>
      </c>
      <c r="J22" s="294" t="s">
        <v>3285</v>
      </c>
      <c r="K22" s="287" t="s">
        <v>3287</v>
      </c>
      <c r="L22" s="1217">
        <v>100000</v>
      </c>
      <c r="M22" s="287" t="s">
        <v>27</v>
      </c>
      <c r="N22" s="287" t="s">
        <v>3446</v>
      </c>
      <c r="O22" s="656" t="s">
        <v>3285</v>
      </c>
      <c r="P22" s="288" t="s">
        <v>3286</v>
      </c>
      <c r="Q22" s="287" t="s">
        <v>3475</v>
      </c>
      <c r="R22" s="287" t="s">
        <v>3528</v>
      </c>
      <c r="S22" s="287" t="s">
        <v>4169</v>
      </c>
      <c r="T22" s="664" t="s">
        <v>4122</v>
      </c>
      <c r="U22" s="474" t="s">
        <v>4122</v>
      </c>
      <c r="V22" s="1219">
        <v>26500</v>
      </c>
    </row>
    <row r="23" spans="1:22" ht="308" x14ac:dyDescent="0.35">
      <c r="A23" s="626"/>
      <c r="B23" s="287" t="s">
        <v>923</v>
      </c>
      <c r="C23" s="1016"/>
      <c r="D23" s="1215"/>
      <c r="E23" s="289" t="s">
        <v>3288</v>
      </c>
      <c r="F23" s="356" t="s">
        <v>3289</v>
      </c>
      <c r="G23" s="356" t="s">
        <v>3290</v>
      </c>
      <c r="H23" s="288" t="s">
        <v>3291</v>
      </c>
      <c r="I23" s="393" t="s">
        <v>3292</v>
      </c>
      <c r="J23" s="294" t="s">
        <v>3293</v>
      </c>
      <c r="K23" s="287" t="s">
        <v>3295</v>
      </c>
      <c r="L23" s="1218"/>
      <c r="M23" s="287" t="s">
        <v>29</v>
      </c>
      <c r="N23" s="289" t="s">
        <v>3447</v>
      </c>
      <c r="O23" s="656" t="s">
        <v>3293</v>
      </c>
      <c r="P23" s="289" t="s">
        <v>3294</v>
      </c>
      <c r="Q23" s="287" t="s">
        <v>3476</v>
      </c>
      <c r="R23" s="287" t="s">
        <v>3528</v>
      </c>
      <c r="S23" s="287" t="s">
        <v>3596</v>
      </c>
      <c r="T23" s="664" t="s">
        <v>4122</v>
      </c>
      <c r="U23" s="474" t="s">
        <v>4122</v>
      </c>
      <c r="V23" s="1220"/>
    </row>
    <row r="24" spans="1:22" ht="262.5" x14ac:dyDescent="0.35">
      <c r="A24" s="638"/>
      <c r="B24" s="298" t="s">
        <v>3296</v>
      </c>
      <c r="C24" s="1017"/>
      <c r="D24" s="1216"/>
      <c r="E24" s="287" t="s">
        <v>3297</v>
      </c>
      <c r="F24" s="356" t="s">
        <v>3298</v>
      </c>
      <c r="G24" s="356" t="s">
        <v>3299</v>
      </c>
      <c r="H24" s="287" t="s">
        <v>964</v>
      </c>
      <c r="I24" s="393" t="s">
        <v>3300</v>
      </c>
      <c r="J24" s="636" t="s">
        <v>3301</v>
      </c>
      <c r="K24" s="298" t="s">
        <v>701</v>
      </c>
      <c r="L24" s="639">
        <v>30000</v>
      </c>
      <c r="M24" s="298" t="s">
        <v>27</v>
      </c>
      <c r="N24" s="287" t="s">
        <v>3448</v>
      </c>
      <c r="O24" s="656" t="s">
        <v>3301</v>
      </c>
      <c r="P24" s="287" t="s">
        <v>3302</v>
      </c>
      <c r="Q24" s="287" t="s">
        <v>3477</v>
      </c>
      <c r="R24" s="289" t="s">
        <v>3528</v>
      </c>
      <c r="S24" s="287" t="s">
        <v>3597</v>
      </c>
      <c r="T24" s="664" t="s">
        <v>4122</v>
      </c>
      <c r="U24" s="474" t="s">
        <v>4122</v>
      </c>
      <c r="V24" s="730">
        <v>15000</v>
      </c>
    </row>
    <row r="25" spans="1:22" ht="252" x14ac:dyDescent="0.35">
      <c r="A25" s="638"/>
      <c r="B25" s="298" t="s">
        <v>3303</v>
      </c>
      <c r="C25" s="298" t="s">
        <v>1679</v>
      </c>
      <c r="D25" s="640" t="s">
        <v>3304</v>
      </c>
      <c r="E25" s="298" t="s">
        <v>988</v>
      </c>
      <c r="F25" s="327" t="s">
        <v>3305</v>
      </c>
      <c r="G25" s="327" t="s">
        <v>3306</v>
      </c>
      <c r="H25" s="298" t="s">
        <v>991</v>
      </c>
      <c r="I25" s="634" t="s">
        <v>3307</v>
      </c>
      <c r="J25" s="294" t="s">
        <v>3308</v>
      </c>
      <c r="K25" s="298" t="s">
        <v>701</v>
      </c>
      <c r="L25" s="298" t="s">
        <v>28</v>
      </c>
      <c r="M25" s="298" t="s">
        <v>29</v>
      </c>
      <c r="N25" s="298" t="s">
        <v>3449</v>
      </c>
      <c r="O25" s="656" t="s">
        <v>3308</v>
      </c>
      <c r="P25" s="298" t="s">
        <v>3309</v>
      </c>
      <c r="Q25" s="474" t="s">
        <v>3478</v>
      </c>
      <c r="R25" s="474" t="s">
        <v>3528</v>
      </c>
      <c r="S25" s="474" t="s">
        <v>3598</v>
      </c>
      <c r="T25" s="664" t="s">
        <v>4122</v>
      </c>
      <c r="U25" s="474" t="s">
        <v>4122</v>
      </c>
      <c r="V25" s="731"/>
    </row>
    <row r="26" spans="1:22" ht="322" x14ac:dyDescent="0.35">
      <c r="A26" s="285" t="s">
        <v>1201</v>
      </c>
      <c r="B26" s="286" t="s">
        <v>719</v>
      </c>
      <c r="C26" s="287" t="s">
        <v>1667</v>
      </c>
      <c r="D26" s="286" t="s">
        <v>1397</v>
      </c>
      <c r="E26" s="287" t="s">
        <v>1668</v>
      </c>
      <c r="F26" s="287" t="s">
        <v>1695</v>
      </c>
      <c r="G26" s="294" t="s">
        <v>1696</v>
      </c>
      <c r="H26" s="287" t="s">
        <v>724</v>
      </c>
      <c r="I26" s="393" t="s">
        <v>1683</v>
      </c>
      <c r="J26" s="294" t="s">
        <v>3310</v>
      </c>
      <c r="K26" s="288" t="s">
        <v>1702</v>
      </c>
      <c r="L26" s="287" t="s">
        <v>1680</v>
      </c>
      <c r="M26" s="287" t="s">
        <v>833</v>
      </c>
      <c r="N26" s="294" t="s">
        <v>3374</v>
      </c>
      <c r="O26" s="656" t="s">
        <v>3310</v>
      </c>
      <c r="P26" s="294" t="s">
        <v>1698</v>
      </c>
      <c r="Q26" s="315" t="s">
        <v>3430</v>
      </c>
      <c r="R26" s="301" t="s">
        <v>3532</v>
      </c>
      <c r="S26" s="315" t="s">
        <v>3599</v>
      </c>
      <c r="T26" s="664" t="s">
        <v>4122</v>
      </c>
      <c r="U26" s="474" t="s">
        <v>4122</v>
      </c>
      <c r="V26" s="712" t="s">
        <v>28</v>
      </c>
    </row>
    <row r="27" spans="1:22" ht="168" x14ac:dyDescent="0.35">
      <c r="A27" s="390" t="s">
        <v>17</v>
      </c>
      <c r="B27" s="296" t="s">
        <v>3311</v>
      </c>
      <c r="C27" s="299" t="s">
        <v>1679</v>
      </c>
      <c r="D27" s="303" t="s">
        <v>3304</v>
      </c>
      <c r="E27" s="299" t="s">
        <v>3312</v>
      </c>
      <c r="F27" s="420" t="s">
        <v>3313</v>
      </c>
      <c r="G27" s="420" t="s">
        <v>3314</v>
      </c>
      <c r="H27" s="299" t="s">
        <v>3315</v>
      </c>
      <c r="I27" s="635" t="s">
        <v>3316</v>
      </c>
      <c r="J27" s="294" t="s">
        <v>3317</v>
      </c>
      <c r="K27" s="300" t="s">
        <v>3295</v>
      </c>
      <c r="L27" s="300" t="s">
        <v>28</v>
      </c>
      <c r="M27" s="300" t="s">
        <v>29</v>
      </c>
      <c r="N27" s="289" t="s">
        <v>3450</v>
      </c>
      <c r="O27" s="656" t="s">
        <v>3317</v>
      </c>
      <c r="P27" s="469" t="s">
        <v>3318</v>
      </c>
      <c r="Q27" s="299" t="s">
        <v>3479</v>
      </c>
      <c r="R27" s="641" t="s">
        <v>3528</v>
      </c>
      <c r="S27" s="299" t="s">
        <v>3600</v>
      </c>
      <c r="T27" s="664" t="s">
        <v>4122</v>
      </c>
      <c r="U27" s="474" t="s">
        <v>4122</v>
      </c>
      <c r="V27" s="732"/>
    </row>
    <row r="28" spans="1:22" ht="280.5" thickBot="1" x14ac:dyDescent="0.4">
      <c r="A28" s="390" t="s">
        <v>17</v>
      </c>
      <c r="B28" s="640" t="s">
        <v>1705</v>
      </c>
      <c r="C28" s="298" t="s">
        <v>1706</v>
      </c>
      <c r="D28" s="642" t="s">
        <v>1707</v>
      </c>
      <c r="E28" s="287" t="s">
        <v>1674</v>
      </c>
      <c r="F28" s="356" t="s">
        <v>981</v>
      </c>
      <c r="G28" s="308" t="s">
        <v>1693</v>
      </c>
      <c r="H28" s="287" t="s">
        <v>1675</v>
      </c>
      <c r="I28" s="634" t="s">
        <v>1989</v>
      </c>
      <c r="J28" s="294" t="s">
        <v>3319</v>
      </c>
      <c r="K28" s="287" t="s">
        <v>701</v>
      </c>
      <c r="L28" s="287" t="s">
        <v>155</v>
      </c>
      <c r="M28" s="287" t="s">
        <v>106</v>
      </c>
      <c r="N28" s="287" t="s">
        <v>3375</v>
      </c>
      <c r="O28" s="656" t="s">
        <v>3319</v>
      </c>
      <c r="P28" s="298" t="s">
        <v>1694</v>
      </c>
      <c r="Q28" s="289" t="s">
        <v>3431</v>
      </c>
      <c r="R28" s="301" t="s">
        <v>3532</v>
      </c>
      <c r="S28" s="294" t="s">
        <v>3933</v>
      </c>
      <c r="T28" s="664" t="s">
        <v>4122</v>
      </c>
      <c r="U28" s="474" t="s">
        <v>4122</v>
      </c>
      <c r="V28" s="712" t="s">
        <v>28</v>
      </c>
    </row>
    <row r="29" spans="1:22" ht="238.5" thickBot="1" x14ac:dyDescent="0.4">
      <c r="A29" s="643" t="s">
        <v>326</v>
      </c>
      <c r="B29" s="313" t="s">
        <v>754</v>
      </c>
      <c r="C29" s="313" t="s">
        <v>3320</v>
      </c>
      <c r="D29" s="332" t="s">
        <v>43</v>
      </c>
      <c r="E29" s="313" t="s">
        <v>44</v>
      </c>
      <c r="F29" s="313" t="s">
        <v>45</v>
      </c>
      <c r="G29" s="313" t="s">
        <v>3321</v>
      </c>
      <c r="H29" s="313" t="s">
        <v>1677</v>
      </c>
      <c r="I29" s="644" t="s">
        <v>47</v>
      </c>
      <c r="J29" s="312" t="s">
        <v>3322</v>
      </c>
      <c r="K29" s="313" t="s">
        <v>701</v>
      </c>
      <c r="L29" s="646">
        <v>170000</v>
      </c>
      <c r="M29" s="313" t="s">
        <v>27</v>
      </c>
      <c r="N29" s="313" t="s">
        <v>3451</v>
      </c>
      <c r="O29" s="655" t="s">
        <v>3322</v>
      </c>
      <c r="P29" s="645" t="s">
        <v>3323</v>
      </c>
      <c r="Q29" s="313" t="s">
        <v>3480</v>
      </c>
      <c r="R29" s="313" t="s">
        <v>3601</v>
      </c>
      <c r="S29" s="313" t="s">
        <v>3602</v>
      </c>
      <c r="T29" s="733" t="s">
        <v>4122</v>
      </c>
      <c r="U29" s="335" t="s">
        <v>4122</v>
      </c>
      <c r="V29" s="734">
        <v>59136</v>
      </c>
    </row>
  </sheetData>
  <mergeCells count="32">
    <mergeCell ref="C22:C24"/>
    <mergeCell ref="D22:D24"/>
    <mergeCell ref="L22:L23"/>
    <mergeCell ref="V22:V23"/>
    <mergeCell ref="O9:O10"/>
    <mergeCell ref="P9:P10"/>
    <mergeCell ref="Q9:Q10"/>
    <mergeCell ref="R9:R10"/>
    <mergeCell ref="S9:S10"/>
    <mergeCell ref="B11:B13"/>
    <mergeCell ref="C11:C13"/>
    <mergeCell ref="H17:H18"/>
    <mergeCell ref="I17:I18"/>
    <mergeCell ref="N9:N10"/>
    <mergeCell ref="E9:E10"/>
    <mergeCell ref="F9:F10"/>
    <mergeCell ref="G9:G10"/>
    <mergeCell ref="H9:H10"/>
    <mergeCell ref="I9:I10"/>
    <mergeCell ref="J9:J10"/>
    <mergeCell ref="C6:C8"/>
    <mergeCell ref="D6:D8"/>
    <mergeCell ref="A9:A10"/>
    <mergeCell ref="B9:B10"/>
    <mergeCell ref="C9:C10"/>
    <mergeCell ref="D9:D10"/>
    <mergeCell ref="A1:V1"/>
    <mergeCell ref="A2:V2"/>
    <mergeCell ref="A3:V3"/>
    <mergeCell ref="F4:H4"/>
    <mergeCell ref="A5:E5"/>
    <mergeCell ref="I5:V5"/>
  </mergeCells>
  <pageMargins left="0.7" right="0.7" top="0.75" bottom="0.75" header="0.3" footer="0.3"/>
  <pageSetup paperSize="9" scale="26"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2B3C0-472B-4749-85F2-DA644F6437CD}">
  <sheetPr>
    <pageSetUpPr fitToPage="1"/>
  </sheetPr>
  <dimension ref="A1:V36"/>
  <sheetViews>
    <sheetView topLeftCell="F1" zoomScale="90" zoomScaleNormal="90" workbookViewId="0">
      <selection activeCell="N6" sqref="N6"/>
    </sheetView>
  </sheetViews>
  <sheetFormatPr defaultRowHeight="14.5" x14ac:dyDescent="0.35"/>
  <cols>
    <col min="1" max="1" width="19" customWidth="1"/>
    <col min="2" max="2" width="19.54296875" customWidth="1"/>
    <col min="3" max="3" width="19.81640625" customWidth="1"/>
    <col min="4" max="4" width="28" customWidth="1"/>
    <col min="5" max="5" width="31.81640625" customWidth="1"/>
    <col min="6" max="6" width="26.26953125" customWidth="1"/>
    <col min="7" max="7" width="25.453125" customWidth="1"/>
    <col min="8" max="8" width="25.1796875" customWidth="1"/>
    <col min="9" max="9" width="29.54296875" customWidth="1"/>
    <col min="10" max="10" width="31" customWidth="1"/>
    <col min="11" max="11" width="22.26953125" customWidth="1"/>
    <col min="12" max="12" width="21.08984375" customWidth="1"/>
    <col min="13" max="13" width="19.1796875" customWidth="1"/>
    <col min="14" max="14" width="27.54296875" customWidth="1"/>
    <col min="15" max="15" width="31.26953125" customWidth="1"/>
    <col min="16" max="16" width="30.26953125" customWidth="1"/>
    <col min="17" max="17" width="32.90625" customWidth="1"/>
    <col min="18" max="18" width="23.26953125" customWidth="1"/>
    <col min="19" max="19" width="96.54296875" customWidth="1"/>
    <col min="20" max="20" width="36.54296875" customWidth="1"/>
    <col min="21" max="21" width="34.7265625" customWidth="1"/>
    <col min="22" max="22" width="26.1796875" customWidth="1"/>
  </cols>
  <sheetData>
    <row r="1" spans="1:22" ht="15" thickBot="1" x14ac:dyDescent="0.4">
      <c r="A1" s="1226" t="s">
        <v>807</v>
      </c>
      <c r="B1" s="1227"/>
      <c r="C1" s="1227"/>
      <c r="D1" s="1227"/>
      <c r="E1" s="1227"/>
      <c r="F1" s="1227"/>
      <c r="G1" s="1227"/>
      <c r="H1" s="1227"/>
      <c r="I1" s="1227"/>
      <c r="J1" s="1227"/>
      <c r="K1" s="1227"/>
      <c r="L1" s="1227"/>
      <c r="M1" s="1227"/>
      <c r="N1" s="1227"/>
      <c r="O1" s="1227"/>
      <c r="P1" s="1227"/>
      <c r="Q1" s="1227"/>
      <c r="R1" s="1227"/>
      <c r="S1" s="1227"/>
      <c r="T1" s="1227"/>
      <c r="U1" s="1227"/>
      <c r="V1" s="1227"/>
    </row>
    <row r="2" spans="1:22" x14ac:dyDescent="0.35">
      <c r="A2" s="1007" t="s">
        <v>3603</v>
      </c>
      <c r="B2" s="1008"/>
      <c r="C2" s="1008"/>
      <c r="D2" s="1008"/>
      <c r="E2" s="1008"/>
      <c r="F2" s="1008"/>
      <c r="G2" s="1008"/>
      <c r="H2" s="1008"/>
      <c r="I2" s="1008"/>
      <c r="J2" s="1008"/>
      <c r="K2" s="1008"/>
      <c r="L2" s="1008"/>
      <c r="M2" s="1008"/>
      <c r="N2" s="1008"/>
      <c r="O2" s="1008"/>
      <c r="P2" s="1008"/>
      <c r="Q2" s="1008"/>
      <c r="R2" s="1008"/>
      <c r="S2" s="1008"/>
      <c r="T2" s="1008"/>
      <c r="U2" s="1008"/>
      <c r="V2" s="1009"/>
    </row>
    <row r="3" spans="1:22" x14ac:dyDescent="0.35">
      <c r="A3" s="996" t="s">
        <v>1708</v>
      </c>
      <c r="B3" s="997"/>
      <c r="C3" s="997"/>
      <c r="D3" s="997"/>
      <c r="E3" s="997"/>
      <c r="F3" s="997"/>
      <c r="G3" s="997"/>
      <c r="H3" s="997"/>
      <c r="I3" s="997"/>
      <c r="J3" s="997"/>
      <c r="K3" s="997"/>
      <c r="L3" s="997"/>
      <c r="M3" s="997"/>
      <c r="N3" s="997"/>
      <c r="O3" s="997"/>
      <c r="P3" s="997"/>
      <c r="Q3" s="997"/>
      <c r="R3" s="997"/>
      <c r="S3" s="997"/>
      <c r="T3" s="997"/>
      <c r="U3" s="997"/>
      <c r="V3" s="997"/>
    </row>
    <row r="4" spans="1:22" ht="89" customHeight="1" x14ac:dyDescent="0.35">
      <c r="A4" s="397" t="s">
        <v>0</v>
      </c>
      <c r="B4" s="283" t="s">
        <v>1203</v>
      </c>
      <c r="C4" s="283" t="s">
        <v>1204</v>
      </c>
      <c r="D4" s="283" t="s">
        <v>1205</v>
      </c>
      <c r="E4" s="283" t="s">
        <v>4</v>
      </c>
      <c r="F4" s="1089" t="s">
        <v>5</v>
      </c>
      <c r="G4" s="1090"/>
      <c r="H4" s="1091"/>
      <c r="I4" s="283" t="s">
        <v>1206</v>
      </c>
      <c r="J4" s="398" t="s">
        <v>3604</v>
      </c>
      <c r="K4" s="398" t="s">
        <v>9</v>
      </c>
      <c r="L4" s="398" t="s">
        <v>10</v>
      </c>
      <c r="M4" s="398" t="s">
        <v>11</v>
      </c>
      <c r="N4" s="398" t="s">
        <v>3334</v>
      </c>
      <c r="O4" s="398" t="s">
        <v>3335</v>
      </c>
      <c r="P4" s="283" t="s">
        <v>3481</v>
      </c>
      <c r="Q4" s="284" t="s">
        <v>3392</v>
      </c>
      <c r="R4" s="284" t="s">
        <v>3393</v>
      </c>
      <c r="S4" s="284" t="s">
        <v>3884</v>
      </c>
      <c r="T4" s="284" t="s">
        <v>3885</v>
      </c>
      <c r="U4" s="283" t="s">
        <v>3886</v>
      </c>
      <c r="V4" s="283" t="s">
        <v>3394</v>
      </c>
    </row>
    <row r="5" spans="1:22" ht="28" customHeight="1" thickBot="1" x14ac:dyDescent="0.4">
      <c r="A5" s="1092"/>
      <c r="B5" s="1093"/>
      <c r="C5" s="1094"/>
      <c r="D5" s="1228"/>
      <c r="E5" s="1228"/>
      <c r="F5" s="402" t="s">
        <v>13</v>
      </c>
      <c r="G5" s="403" t="s">
        <v>14</v>
      </c>
      <c r="H5" s="401" t="s">
        <v>15</v>
      </c>
      <c r="I5" s="1096"/>
      <c r="J5" s="1096"/>
      <c r="K5" s="1096"/>
      <c r="L5" s="1096"/>
      <c r="M5" s="1096"/>
      <c r="N5" s="1096"/>
      <c r="O5" s="1096"/>
      <c r="P5" s="1096"/>
      <c r="Q5" s="1096"/>
      <c r="R5" s="1096"/>
      <c r="S5" s="1096"/>
      <c r="T5" s="1096"/>
      <c r="U5" s="1097"/>
      <c r="V5" s="1098"/>
    </row>
    <row r="6" spans="1:22" ht="409.5" x14ac:dyDescent="0.35">
      <c r="A6" s="1033" t="s">
        <v>1210</v>
      </c>
      <c r="B6" s="1025" t="s">
        <v>1211</v>
      </c>
      <c r="C6" s="1029" t="s">
        <v>2085</v>
      </c>
      <c r="D6" s="1229" t="s">
        <v>1213</v>
      </c>
      <c r="E6" s="626" t="s">
        <v>2086</v>
      </c>
      <c r="F6" s="406" t="s">
        <v>2087</v>
      </c>
      <c r="G6" s="298" t="s">
        <v>1216</v>
      </c>
      <c r="H6" s="298" t="s">
        <v>1568</v>
      </c>
      <c r="I6" s="407" t="s">
        <v>2088</v>
      </c>
      <c r="J6" s="298" t="s">
        <v>3605</v>
      </c>
      <c r="K6" s="287" t="s">
        <v>41</v>
      </c>
      <c r="L6" s="760" t="s">
        <v>4249</v>
      </c>
      <c r="M6" s="288" t="s">
        <v>1222</v>
      </c>
      <c r="N6" s="287" t="s">
        <v>3606</v>
      </c>
      <c r="O6" s="474" t="s">
        <v>4035</v>
      </c>
      <c r="P6" s="287" t="s">
        <v>2860</v>
      </c>
      <c r="Q6" s="287" t="s">
        <v>3607</v>
      </c>
      <c r="R6" s="287" t="s">
        <v>3532</v>
      </c>
      <c r="S6" s="287" t="s">
        <v>4051</v>
      </c>
      <c r="T6" s="287" t="s">
        <v>29</v>
      </c>
      <c r="U6" s="287" t="s">
        <v>29</v>
      </c>
      <c r="V6" s="760" t="s">
        <v>4249</v>
      </c>
    </row>
    <row r="7" spans="1:22" ht="409.6" thickBot="1" x14ac:dyDescent="0.4">
      <c r="A7" s="1033"/>
      <c r="B7" s="1025"/>
      <c r="C7" s="1030"/>
      <c r="D7" s="1080"/>
      <c r="E7" s="410" t="s">
        <v>1224</v>
      </c>
      <c r="F7" s="287" t="s">
        <v>1225</v>
      </c>
      <c r="G7" s="287" t="s">
        <v>1572</v>
      </c>
      <c r="H7" s="287" t="s">
        <v>2095</v>
      </c>
      <c r="I7" s="326" t="s">
        <v>2829</v>
      </c>
      <c r="J7" s="287" t="s">
        <v>3608</v>
      </c>
      <c r="K7" s="287" t="s">
        <v>41</v>
      </c>
      <c r="L7" s="761" t="s">
        <v>4250</v>
      </c>
      <c r="M7" s="288" t="s">
        <v>1222</v>
      </c>
      <c r="N7" s="287" t="s">
        <v>3609</v>
      </c>
      <c r="O7" s="289" t="s">
        <v>4036</v>
      </c>
      <c r="P7" s="287" t="s">
        <v>2097</v>
      </c>
      <c r="Q7" s="287" t="s">
        <v>3610</v>
      </c>
      <c r="R7" s="287" t="s">
        <v>3528</v>
      </c>
      <c r="S7" s="287" t="s">
        <v>3611</v>
      </c>
      <c r="T7" s="287" t="s">
        <v>29</v>
      </c>
      <c r="U7" s="287" t="s">
        <v>29</v>
      </c>
      <c r="V7" s="761" t="s">
        <v>4251</v>
      </c>
    </row>
    <row r="8" spans="1:22" ht="336" x14ac:dyDescent="0.35">
      <c r="A8" s="1033"/>
      <c r="B8" s="302" t="s">
        <v>1231</v>
      </c>
      <c r="C8" s="298" t="s">
        <v>2102</v>
      </c>
      <c r="D8" s="293" t="s">
        <v>1247</v>
      </c>
      <c r="E8" s="357" t="s">
        <v>2103</v>
      </c>
      <c r="F8" s="287" t="s">
        <v>1235</v>
      </c>
      <c r="G8" s="287" t="s">
        <v>2104</v>
      </c>
      <c r="H8" s="287" t="s">
        <v>2105</v>
      </c>
      <c r="I8" s="326" t="s">
        <v>1251</v>
      </c>
      <c r="J8" s="287" t="s">
        <v>3612</v>
      </c>
      <c r="K8" s="287" t="s">
        <v>41</v>
      </c>
      <c r="L8" s="763" t="s">
        <v>4256</v>
      </c>
      <c r="M8" s="287" t="s">
        <v>1222</v>
      </c>
      <c r="N8" s="287" t="s">
        <v>3613</v>
      </c>
      <c r="O8" s="289" t="s">
        <v>4037</v>
      </c>
      <c r="P8" s="287" t="s">
        <v>3614</v>
      </c>
      <c r="Q8" s="287" t="s">
        <v>3615</v>
      </c>
      <c r="R8" s="287" t="s">
        <v>3532</v>
      </c>
      <c r="S8" s="287" t="s">
        <v>4171</v>
      </c>
      <c r="T8" s="287" t="s">
        <v>29</v>
      </c>
      <c r="U8" s="287" t="s">
        <v>29</v>
      </c>
      <c r="V8" s="763" t="s">
        <v>4256</v>
      </c>
    </row>
    <row r="9" spans="1:22" ht="266.5" thickBot="1" x14ac:dyDescent="0.4">
      <c r="A9" s="1033"/>
      <c r="B9" s="303"/>
      <c r="C9" s="298"/>
      <c r="D9" s="413"/>
      <c r="E9" s="288" t="s">
        <v>1239</v>
      </c>
      <c r="F9" s="287" t="s">
        <v>1240</v>
      </c>
      <c r="G9" s="298" t="s">
        <v>2112</v>
      </c>
      <c r="H9" s="287" t="s">
        <v>2113</v>
      </c>
      <c r="I9" s="349" t="s">
        <v>2114</v>
      </c>
      <c r="J9" s="288" t="s">
        <v>2115</v>
      </c>
      <c r="K9" s="383" t="s">
        <v>41</v>
      </c>
      <c r="L9" s="763" t="s">
        <v>4254</v>
      </c>
      <c r="M9" s="300" t="s">
        <v>1222</v>
      </c>
      <c r="N9" s="298" t="s">
        <v>3616</v>
      </c>
      <c r="O9" s="289" t="s">
        <v>3617</v>
      </c>
      <c r="P9" s="287" t="s">
        <v>2116</v>
      </c>
      <c r="Q9" s="287" t="s">
        <v>3618</v>
      </c>
      <c r="R9" s="287" t="s">
        <v>3532</v>
      </c>
      <c r="S9" s="287" t="s">
        <v>4170</v>
      </c>
      <c r="T9" s="287" t="s">
        <v>29</v>
      </c>
      <c r="U9" s="287" t="s">
        <v>29</v>
      </c>
      <c r="V9" s="763" t="s">
        <v>4255</v>
      </c>
    </row>
    <row r="10" spans="1:22" ht="364.5" thickBot="1" x14ac:dyDescent="0.4">
      <c r="A10" s="1033"/>
      <c r="B10" s="1083" t="s">
        <v>2120</v>
      </c>
      <c r="C10" s="1054" t="s">
        <v>2121</v>
      </c>
      <c r="D10" s="1073" t="s">
        <v>2122</v>
      </c>
      <c r="E10" s="415" t="s">
        <v>2123</v>
      </c>
      <c r="F10" s="287" t="s">
        <v>2124</v>
      </c>
      <c r="G10" s="287" t="s">
        <v>2125</v>
      </c>
      <c r="H10" s="287" t="s">
        <v>2126</v>
      </c>
      <c r="I10" s="326" t="s">
        <v>2127</v>
      </c>
      <c r="J10" s="287" t="s">
        <v>3619</v>
      </c>
      <c r="K10" s="383" t="s">
        <v>41</v>
      </c>
      <c r="L10" s="764" t="s">
        <v>4257</v>
      </c>
      <c r="M10" s="300" t="s">
        <v>1222</v>
      </c>
      <c r="N10" s="416" t="s">
        <v>3620</v>
      </c>
      <c r="O10" s="289" t="s">
        <v>4038</v>
      </c>
      <c r="P10" s="416" t="s">
        <v>2862</v>
      </c>
      <c r="Q10" s="288" t="s">
        <v>3621</v>
      </c>
      <c r="R10" s="287" t="s">
        <v>3532</v>
      </c>
      <c r="S10" s="288" t="s">
        <v>4052</v>
      </c>
      <c r="T10" s="287" t="s">
        <v>29</v>
      </c>
      <c r="U10" s="287" t="s">
        <v>29</v>
      </c>
      <c r="V10" s="764" t="s">
        <v>4257</v>
      </c>
    </row>
    <row r="11" spans="1:22" ht="409.6" thickBot="1" x14ac:dyDescent="0.4">
      <c r="A11" s="1078"/>
      <c r="B11" s="1084"/>
      <c r="C11" s="1054"/>
      <c r="D11" s="1074"/>
      <c r="E11" s="416" t="s">
        <v>2129</v>
      </c>
      <c r="F11" s="418" t="s">
        <v>2130</v>
      </c>
      <c r="G11" s="287" t="s">
        <v>2131</v>
      </c>
      <c r="H11" s="418" t="s">
        <v>2132</v>
      </c>
      <c r="I11" s="326" t="s">
        <v>2133</v>
      </c>
      <c r="J11" s="418" t="s">
        <v>3622</v>
      </c>
      <c r="K11" s="418" t="s">
        <v>41</v>
      </c>
      <c r="L11" s="765" t="s">
        <v>4258</v>
      </c>
      <c r="M11" s="418" t="s">
        <v>1222</v>
      </c>
      <c r="N11" s="287" t="s">
        <v>3623</v>
      </c>
      <c r="O11" s="289" t="s">
        <v>4039</v>
      </c>
      <c r="P11" s="287" t="s">
        <v>2135</v>
      </c>
      <c r="Q11" s="313" t="s">
        <v>3624</v>
      </c>
      <c r="R11" s="287" t="s">
        <v>3528</v>
      </c>
      <c r="S11" s="313" t="s">
        <v>4172</v>
      </c>
      <c r="T11" s="287" t="s">
        <v>29</v>
      </c>
      <c r="U11" s="287" t="s">
        <v>29</v>
      </c>
      <c r="V11" s="765" t="s">
        <v>4259</v>
      </c>
    </row>
    <row r="12" spans="1:22" ht="280.5" thickBot="1" x14ac:dyDescent="0.4">
      <c r="A12" s="409"/>
      <c r="B12" s="371"/>
      <c r="C12" s="420"/>
      <c r="D12" s="421"/>
      <c r="E12" s="422" t="s">
        <v>2140</v>
      </c>
      <c r="F12" s="313" t="s">
        <v>2141</v>
      </c>
      <c r="G12" s="287" t="s">
        <v>2142</v>
      </c>
      <c r="H12" s="287" t="s">
        <v>2143</v>
      </c>
      <c r="I12" s="423" t="s">
        <v>2144</v>
      </c>
      <c r="J12" s="313" t="s">
        <v>3625</v>
      </c>
      <c r="K12" s="424" t="s">
        <v>2150</v>
      </c>
      <c r="L12" s="760" t="s">
        <v>4207</v>
      </c>
      <c r="M12" s="299" t="s">
        <v>1222</v>
      </c>
      <c r="N12" s="287" t="s">
        <v>3626</v>
      </c>
      <c r="O12" s="289" t="s">
        <v>3627</v>
      </c>
      <c r="P12" s="287" t="s">
        <v>2146</v>
      </c>
      <c r="Q12" s="288" t="s">
        <v>3628</v>
      </c>
      <c r="R12" s="287" t="s">
        <v>3532</v>
      </c>
      <c r="S12" s="288" t="s">
        <v>4053</v>
      </c>
      <c r="T12" s="287" t="s">
        <v>29</v>
      </c>
      <c r="U12" s="287" t="s">
        <v>29</v>
      </c>
      <c r="V12" s="760" t="s">
        <v>4207</v>
      </c>
    </row>
    <row r="13" spans="1:22" ht="326.5" customHeight="1" thickBot="1" x14ac:dyDescent="0.4">
      <c r="A13" s="1067" t="s">
        <v>326</v>
      </c>
      <c r="B13" s="1069" t="s">
        <v>1264</v>
      </c>
      <c r="C13" s="1071" t="s">
        <v>1852</v>
      </c>
      <c r="D13" s="1073" t="s">
        <v>43</v>
      </c>
      <c r="E13" s="1075" t="s">
        <v>44</v>
      </c>
      <c r="F13" s="287" t="s">
        <v>45</v>
      </c>
      <c r="G13" s="298" t="s">
        <v>2151</v>
      </c>
      <c r="H13" s="287" t="s">
        <v>1677</v>
      </c>
      <c r="I13" s="1046" t="s">
        <v>47</v>
      </c>
      <c r="J13" s="1055" t="s">
        <v>3629</v>
      </c>
      <c r="K13" s="426" t="s">
        <v>1269</v>
      </c>
      <c r="L13" s="1057">
        <v>6114000</v>
      </c>
      <c r="M13" s="1031" t="s">
        <v>2154</v>
      </c>
      <c r="N13" s="298" t="s">
        <v>3630</v>
      </c>
      <c r="O13" s="289" t="s">
        <v>4040</v>
      </c>
      <c r="P13" s="298" t="s">
        <v>2153</v>
      </c>
      <c r="Q13" s="287" t="s">
        <v>3631</v>
      </c>
      <c r="R13" s="287" t="s">
        <v>3528</v>
      </c>
      <c r="S13" s="287" t="s">
        <v>4094</v>
      </c>
      <c r="T13" s="287" t="s">
        <v>29</v>
      </c>
      <c r="U13" s="287" t="s">
        <v>29</v>
      </c>
      <c r="V13" s="683" t="s">
        <v>4129</v>
      </c>
    </row>
    <row r="14" spans="1:22" ht="168.5" thickBot="1" x14ac:dyDescent="0.4">
      <c r="A14" s="1068"/>
      <c r="B14" s="1070"/>
      <c r="C14" s="1072"/>
      <c r="D14" s="1074"/>
      <c r="E14" s="1076"/>
      <c r="F14" s="287" t="s">
        <v>45</v>
      </c>
      <c r="G14" s="287" t="s">
        <v>2155</v>
      </c>
      <c r="H14" s="287" t="s">
        <v>1677</v>
      </c>
      <c r="I14" s="1047"/>
      <c r="J14" s="1056"/>
      <c r="K14" s="427" t="s">
        <v>2870</v>
      </c>
      <c r="L14" s="1057"/>
      <c r="M14" s="1016"/>
      <c r="N14" s="287" t="s">
        <v>3632</v>
      </c>
      <c r="O14" s="289" t="s">
        <v>3633</v>
      </c>
      <c r="P14" s="288" t="s">
        <v>2156</v>
      </c>
      <c r="Q14" s="406" t="s">
        <v>3634</v>
      </c>
      <c r="R14" s="287" t="s">
        <v>3528</v>
      </c>
      <c r="S14" s="406" t="s">
        <v>3635</v>
      </c>
      <c r="T14" s="287" t="s">
        <v>29</v>
      </c>
      <c r="U14" s="287" t="s">
        <v>29</v>
      </c>
      <c r="V14" s="683"/>
    </row>
    <row r="15" spans="1:22" ht="409.5" x14ac:dyDescent="0.35">
      <c r="A15" s="1060" t="s">
        <v>1230</v>
      </c>
      <c r="B15" s="428" t="s">
        <v>1270</v>
      </c>
      <c r="C15" s="1063" t="s">
        <v>2159</v>
      </c>
      <c r="D15" s="1065" t="s">
        <v>1233</v>
      </c>
      <c r="E15" s="429" t="s">
        <v>2160</v>
      </c>
      <c r="F15" s="1015" t="s">
        <v>2161</v>
      </c>
      <c r="G15" s="1021" t="s">
        <v>2162</v>
      </c>
      <c r="H15" s="1015" t="s">
        <v>2163</v>
      </c>
      <c r="I15" s="1046" t="s">
        <v>2164</v>
      </c>
      <c r="J15" s="1055" t="s">
        <v>3636</v>
      </c>
      <c r="K15" s="287" t="s">
        <v>2169</v>
      </c>
      <c r="L15" s="1223" t="s">
        <v>4252</v>
      </c>
      <c r="M15" s="1050" t="s">
        <v>1222</v>
      </c>
      <c r="N15" s="673" t="s">
        <v>3637</v>
      </c>
      <c r="O15" s="289" t="s">
        <v>3638</v>
      </c>
      <c r="P15" s="430" t="s">
        <v>2166</v>
      </c>
      <c r="Q15" s="287" t="s">
        <v>3639</v>
      </c>
      <c r="R15" s="287" t="s">
        <v>3528</v>
      </c>
      <c r="S15" s="287" t="s">
        <v>4090</v>
      </c>
      <c r="T15" s="287" t="s">
        <v>29</v>
      </c>
      <c r="U15" s="287" t="s">
        <v>29</v>
      </c>
      <c r="V15" s="762" t="s">
        <v>4253</v>
      </c>
    </row>
    <row r="16" spans="1:22" ht="140" x14ac:dyDescent="0.35">
      <c r="A16" s="1061"/>
      <c r="B16" s="368"/>
      <c r="C16" s="1064"/>
      <c r="D16" s="1066"/>
      <c r="E16" s="1050"/>
      <c r="F16" s="1016"/>
      <c r="G16" s="1022"/>
      <c r="H16" s="1016"/>
      <c r="I16" s="1019"/>
      <c r="J16" s="1023"/>
      <c r="K16" s="287" t="s">
        <v>1465</v>
      </c>
      <c r="L16" s="1224"/>
      <c r="M16" s="1050"/>
      <c r="N16" s="1052" t="s">
        <v>3640</v>
      </c>
      <c r="O16" s="1054" t="s">
        <v>3641</v>
      </c>
      <c r="P16" s="1052" t="s">
        <v>2171</v>
      </c>
      <c r="Q16" s="287" t="s">
        <v>3642</v>
      </c>
      <c r="R16" s="1021" t="s">
        <v>3528</v>
      </c>
      <c r="S16" s="287" t="s">
        <v>4091</v>
      </c>
      <c r="T16" s="287" t="s">
        <v>29</v>
      </c>
      <c r="U16" s="287" t="s">
        <v>29</v>
      </c>
      <c r="V16" s="684"/>
    </row>
    <row r="17" spans="1:22" ht="140.5" thickBot="1" x14ac:dyDescent="0.4">
      <c r="A17" s="1062"/>
      <c r="B17" s="432"/>
      <c r="C17" s="1064"/>
      <c r="D17" s="1066"/>
      <c r="E17" s="1050"/>
      <c r="F17" s="1017"/>
      <c r="G17" s="1023"/>
      <c r="H17" s="1017"/>
      <c r="I17" s="1047"/>
      <c r="J17" s="433" t="s">
        <v>2175</v>
      </c>
      <c r="K17" s="313" t="s">
        <v>1470</v>
      </c>
      <c r="L17" s="1224"/>
      <c r="M17" s="1050"/>
      <c r="N17" s="1225"/>
      <c r="O17" s="1054"/>
      <c r="P17" s="1053"/>
      <c r="Q17" s="313" t="s">
        <v>3643</v>
      </c>
      <c r="R17" s="1023"/>
      <c r="S17" s="313" t="s">
        <v>3644</v>
      </c>
      <c r="T17" s="287" t="s">
        <v>29</v>
      </c>
      <c r="U17" s="287" t="s">
        <v>29</v>
      </c>
      <c r="V17" s="684"/>
    </row>
    <row r="18" spans="1:22" ht="322" x14ac:dyDescent="0.35">
      <c r="A18" s="434" t="s">
        <v>1282</v>
      </c>
      <c r="B18" s="297" t="s">
        <v>1293</v>
      </c>
      <c r="C18" s="287" t="s">
        <v>2179</v>
      </c>
      <c r="D18" s="293" t="s">
        <v>1621</v>
      </c>
      <c r="E18" s="288" t="s">
        <v>2180</v>
      </c>
      <c r="F18" s="435" t="s">
        <v>1297</v>
      </c>
      <c r="G18" s="300" t="s">
        <v>2181</v>
      </c>
      <c r="H18" s="435" t="s">
        <v>2182</v>
      </c>
      <c r="I18" s="326" t="s">
        <v>1351</v>
      </c>
      <c r="J18" s="287" t="s">
        <v>3645</v>
      </c>
      <c r="K18" s="431" t="s">
        <v>327</v>
      </c>
      <c r="L18" s="436">
        <v>500000</v>
      </c>
      <c r="M18" s="300" t="s">
        <v>2188</v>
      </c>
      <c r="N18" s="287" t="s">
        <v>3646</v>
      </c>
      <c r="O18" s="289" t="s">
        <v>3647</v>
      </c>
      <c r="P18" s="288" t="s">
        <v>2184</v>
      </c>
      <c r="Q18" s="435" t="s">
        <v>3648</v>
      </c>
      <c r="R18" s="287" t="s">
        <v>3528</v>
      </c>
      <c r="S18" s="435" t="s">
        <v>4092</v>
      </c>
      <c r="T18" s="287" t="s">
        <v>29</v>
      </c>
      <c r="U18" s="287" t="s">
        <v>29</v>
      </c>
      <c r="V18" s="436" t="s">
        <v>1301</v>
      </c>
    </row>
    <row r="19" spans="1:22" ht="168" x14ac:dyDescent="0.35">
      <c r="A19" s="437" t="s">
        <v>1282</v>
      </c>
      <c r="B19" s="414" t="s">
        <v>1283</v>
      </c>
      <c r="C19" s="308" t="s">
        <v>2189</v>
      </c>
      <c r="D19" s="302" t="s">
        <v>2190</v>
      </c>
      <c r="E19" s="438" t="s">
        <v>2191</v>
      </c>
      <c r="F19" s="287" t="s">
        <v>2192</v>
      </c>
      <c r="G19" s="287" t="s">
        <v>3649</v>
      </c>
      <c r="H19" s="287" t="s">
        <v>2194</v>
      </c>
      <c r="I19" s="358" t="s">
        <v>1619</v>
      </c>
      <c r="J19" s="287" t="s">
        <v>3650</v>
      </c>
      <c r="K19" s="431" t="s">
        <v>327</v>
      </c>
      <c r="L19" s="439">
        <v>100000</v>
      </c>
      <c r="M19" s="299"/>
      <c r="N19" s="300" t="s">
        <v>3651</v>
      </c>
      <c r="O19" s="289" t="s">
        <v>3652</v>
      </c>
      <c r="P19" s="317" t="s">
        <v>3653</v>
      </c>
      <c r="Q19" s="300" t="s">
        <v>3654</v>
      </c>
      <c r="R19" s="287" t="s">
        <v>3528</v>
      </c>
      <c r="S19" s="300" t="s">
        <v>3655</v>
      </c>
      <c r="T19" s="287" t="s">
        <v>29</v>
      </c>
      <c r="U19" s="287" t="s">
        <v>29</v>
      </c>
      <c r="V19" s="439" t="s">
        <v>4130</v>
      </c>
    </row>
    <row r="20" spans="1:22" ht="252.5" thickBot="1" x14ac:dyDescent="0.4">
      <c r="A20" s="367"/>
      <c r="B20" s="1037" t="s">
        <v>1302</v>
      </c>
      <c r="C20" s="1015" t="s">
        <v>2202</v>
      </c>
      <c r="D20" s="1024" t="s">
        <v>2203</v>
      </c>
      <c r="E20" s="1040" t="s">
        <v>2204</v>
      </c>
      <c r="F20" s="298" t="s">
        <v>2205</v>
      </c>
      <c r="G20" s="287" t="s">
        <v>3656</v>
      </c>
      <c r="H20" s="313" t="s">
        <v>2207</v>
      </c>
      <c r="I20" s="326" t="s">
        <v>2208</v>
      </c>
      <c r="J20" s="287" t="s">
        <v>3657</v>
      </c>
      <c r="K20" s="313" t="s">
        <v>1315</v>
      </c>
      <c r="L20" s="1043">
        <v>337000</v>
      </c>
      <c r="M20" s="1021" t="s">
        <v>1222</v>
      </c>
      <c r="N20" s="313" t="s">
        <v>3658</v>
      </c>
      <c r="O20" s="289" t="s">
        <v>3659</v>
      </c>
      <c r="P20" s="313" t="s">
        <v>2210</v>
      </c>
      <c r="Q20" s="287" t="s">
        <v>3660</v>
      </c>
      <c r="R20" s="287" t="s">
        <v>3528</v>
      </c>
      <c r="S20" s="287" t="s">
        <v>4054</v>
      </c>
      <c r="T20" s="287" t="s">
        <v>29</v>
      </c>
      <c r="U20" s="287" t="s">
        <v>29</v>
      </c>
      <c r="V20" s="494" t="s">
        <v>4131</v>
      </c>
    </row>
    <row r="21" spans="1:22" ht="238.5" thickBot="1" x14ac:dyDescent="0.4">
      <c r="A21" s="367"/>
      <c r="B21" s="1038"/>
      <c r="C21" s="1016"/>
      <c r="D21" s="1025"/>
      <c r="E21" s="1041"/>
      <c r="F21" s="1031" t="s">
        <v>1316</v>
      </c>
      <c r="G21" s="287" t="s">
        <v>3661</v>
      </c>
      <c r="H21" s="1031" t="s">
        <v>2215</v>
      </c>
      <c r="I21" s="326" t="s">
        <v>2216</v>
      </c>
      <c r="J21" s="406" t="s">
        <v>3662</v>
      </c>
      <c r="K21" s="287" t="s">
        <v>1321</v>
      </c>
      <c r="L21" s="1044"/>
      <c r="M21" s="1022"/>
      <c r="N21" s="300" t="s">
        <v>3663</v>
      </c>
      <c r="O21" s="289" t="s">
        <v>3664</v>
      </c>
      <c r="P21" s="300" t="s">
        <v>2218</v>
      </c>
      <c r="Q21" s="287" t="s">
        <v>3665</v>
      </c>
      <c r="R21" s="287" t="s">
        <v>3528</v>
      </c>
      <c r="S21" s="287" t="s">
        <v>4087</v>
      </c>
      <c r="T21" s="287" t="s">
        <v>29</v>
      </c>
      <c r="U21" s="287" t="s">
        <v>29</v>
      </c>
      <c r="V21" s="494"/>
    </row>
    <row r="22" spans="1:22" ht="182.5" thickBot="1" x14ac:dyDescent="0.4">
      <c r="A22" s="367"/>
      <c r="B22" s="1038"/>
      <c r="C22" s="1016"/>
      <c r="D22" s="1025"/>
      <c r="E22" s="1041"/>
      <c r="F22" s="1016"/>
      <c r="G22" s="300" t="s">
        <v>2221</v>
      </c>
      <c r="H22" s="1016"/>
      <c r="I22" s="326" t="s">
        <v>2222</v>
      </c>
      <c r="J22" s="406" t="s">
        <v>3666</v>
      </c>
      <c r="K22" s="287" t="s">
        <v>1321</v>
      </c>
      <c r="L22" s="1044"/>
      <c r="M22" s="1022"/>
      <c r="N22" s="287" t="s">
        <v>3667</v>
      </c>
      <c r="O22" s="289" t="s">
        <v>3668</v>
      </c>
      <c r="P22" s="287" t="s">
        <v>2224</v>
      </c>
      <c r="Q22" s="287" t="s">
        <v>3669</v>
      </c>
      <c r="R22" s="287" t="s">
        <v>3528</v>
      </c>
      <c r="S22" s="287" t="s">
        <v>4088</v>
      </c>
      <c r="T22" s="287" t="s">
        <v>29</v>
      </c>
      <c r="U22" s="287" t="s">
        <v>29</v>
      </c>
      <c r="V22" s="494"/>
    </row>
    <row r="23" spans="1:22" ht="196.5" thickBot="1" x14ac:dyDescent="0.4">
      <c r="A23" s="367"/>
      <c r="B23" s="1038"/>
      <c r="C23" s="1016"/>
      <c r="D23" s="1025"/>
      <c r="E23" s="1041"/>
      <c r="F23" s="1032"/>
      <c r="G23" s="300" t="s">
        <v>2229</v>
      </c>
      <c r="H23" s="1017"/>
      <c r="I23" s="326" t="s">
        <v>2230</v>
      </c>
      <c r="J23" s="406" t="s">
        <v>3670</v>
      </c>
      <c r="K23" s="298"/>
      <c r="L23" s="1044"/>
      <c r="M23" s="1022"/>
      <c r="N23" s="287" t="s">
        <v>3671</v>
      </c>
      <c r="O23" s="289" t="s">
        <v>3672</v>
      </c>
      <c r="P23" s="287" t="s">
        <v>2232</v>
      </c>
      <c r="Q23" s="287" t="s">
        <v>3673</v>
      </c>
      <c r="R23" s="287" t="s">
        <v>3528</v>
      </c>
      <c r="S23" s="287" t="s">
        <v>3674</v>
      </c>
      <c r="T23" s="287" t="s">
        <v>29</v>
      </c>
      <c r="U23" s="287" t="s">
        <v>29</v>
      </c>
      <c r="V23" s="494"/>
    </row>
    <row r="24" spans="1:22" ht="308.5" thickBot="1" x14ac:dyDescent="0.4">
      <c r="A24" s="441"/>
      <c r="B24" s="1039"/>
      <c r="C24" s="1017"/>
      <c r="D24" s="1026"/>
      <c r="E24" s="1042"/>
      <c r="F24" s="313" t="s">
        <v>1331</v>
      </c>
      <c r="G24" s="313" t="s">
        <v>2237</v>
      </c>
      <c r="H24" s="313" t="s">
        <v>2238</v>
      </c>
      <c r="I24" s="326" t="s">
        <v>2239</v>
      </c>
      <c r="J24" s="406" t="s">
        <v>3675</v>
      </c>
      <c r="K24" s="313" t="s">
        <v>1315</v>
      </c>
      <c r="L24" s="1044"/>
      <c r="M24" s="1022"/>
      <c r="N24" s="442" t="s">
        <v>3676</v>
      </c>
      <c r="O24" s="289" t="s">
        <v>4041</v>
      </c>
      <c r="P24" s="442" t="s">
        <v>2241</v>
      </c>
      <c r="Q24" s="313" t="s">
        <v>3677</v>
      </c>
      <c r="R24" s="287" t="s">
        <v>3528</v>
      </c>
      <c r="S24" s="313" t="s">
        <v>4089</v>
      </c>
      <c r="T24" s="287" t="s">
        <v>29</v>
      </c>
      <c r="U24" s="287" t="s">
        <v>29</v>
      </c>
      <c r="V24" s="494"/>
    </row>
    <row r="25" spans="1:22" ht="238.5" thickBot="1" x14ac:dyDescent="0.4">
      <c r="A25" s="443" t="s">
        <v>1337</v>
      </c>
      <c r="B25" s="444" t="s">
        <v>2245</v>
      </c>
      <c r="C25" s="288" t="s">
        <v>2246</v>
      </c>
      <c r="D25" s="445" t="s">
        <v>2072</v>
      </c>
      <c r="E25" s="415" t="s">
        <v>2247</v>
      </c>
      <c r="F25" s="446" t="s">
        <v>2248</v>
      </c>
      <c r="G25" s="446" t="s">
        <v>2249</v>
      </c>
      <c r="H25" s="289" t="s">
        <v>2250</v>
      </c>
      <c r="I25" s="326" t="s">
        <v>2251</v>
      </c>
      <c r="J25" s="447" t="s">
        <v>3678</v>
      </c>
      <c r="K25" s="415" t="s">
        <v>1345</v>
      </c>
      <c r="L25" s="1044"/>
      <c r="M25" s="1023"/>
      <c r="N25" s="448" t="s">
        <v>3679</v>
      </c>
      <c r="O25" s="289" t="s">
        <v>4042</v>
      </c>
      <c r="P25" s="448" t="s">
        <v>2253</v>
      </c>
      <c r="Q25" s="448" t="s">
        <v>3680</v>
      </c>
      <c r="R25" s="287" t="s">
        <v>3528</v>
      </c>
      <c r="S25" s="448" t="s">
        <v>3681</v>
      </c>
      <c r="T25" s="287" t="s">
        <v>29</v>
      </c>
      <c r="U25" s="287" t="s">
        <v>29</v>
      </c>
      <c r="V25" s="494"/>
    </row>
    <row r="26" spans="1:22" ht="409.6" thickBot="1" x14ac:dyDescent="0.4">
      <c r="A26" s="1033" t="s">
        <v>1282</v>
      </c>
      <c r="B26" s="303" t="s">
        <v>1346</v>
      </c>
      <c r="C26" s="287" t="s">
        <v>2257</v>
      </c>
      <c r="D26" s="286" t="s">
        <v>2258</v>
      </c>
      <c r="E26" s="287" t="s">
        <v>1348</v>
      </c>
      <c r="F26" s="313" t="s">
        <v>2259</v>
      </c>
      <c r="G26" s="287" t="s">
        <v>3682</v>
      </c>
      <c r="H26" s="313" t="s">
        <v>2260</v>
      </c>
      <c r="I26" s="326" t="s">
        <v>2261</v>
      </c>
      <c r="J26" s="406" t="s">
        <v>3683</v>
      </c>
      <c r="K26" s="420" t="s">
        <v>1321</v>
      </c>
      <c r="L26" s="1045"/>
      <c r="M26" s="287" t="s">
        <v>1222</v>
      </c>
      <c r="N26" s="299" t="s">
        <v>3684</v>
      </c>
      <c r="O26" s="289" t="s">
        <v>4043</v>
      </c>
      <c r="P26" s="299" t="s">
        <v>3685</v>
      </c>
      <c r="Q26" s="299" t="s">
        <v>3686</v>
      </c>
      <c r="R26" s="287" t="s">
        <v>3528</v>
      </c>
      <c r="S26" s="299" t="s">
        <v>3687</v>
      </c>
      <c r="T26" s="287" t="s">
        <v>29</v>
      </c>
      <c r="U26" s="287" t="s">
        <v>29</v>
      </c>
      <c r="V26" s="494"/>
    </row>
    <row r="27" spans="1:22" ht="224.5" thickBot="1" x14ac:dyDescent="0.4">
      <c r="A27" s="1034"/>
      <c r="B27" s="286" t="s">
        <v>1366</v>
      </c>
      <c r="C27" s="314" t="s">
        <v>2266</v>
      </c>
      <c r="D27" s="385" t="s">
        <v>2267</v>
      </c>
      <c r="E27" s="418" t="s">
        <v>2268</v>
      </c>
      <c r="F27" s="313" t="s">
        <v>2269</v>
      </c>
      <c r="G27" s="313" t="s">
        <v>2270</v>
      </c>
      <c r="H27" s="313" t="s">
        <v>2271</v>
      </c>
      <c r="I27" s="423" t="s">
        <v>2272</v>
      </c>
      <c r="J27" s="446" t="s">
        <v>3688</v>
      </c>
      <c r="K27" s="327" t="s">
        <v>1375</v>
      </c>
      <c r="L27" s="449">
        <v>4000000</v>
      </c>
      <c r="M27" s="287" t="s">
        <v>1222</v>
      </c>
      <c r="N27" s="313" t="s">
        <v>3689</v>
      </c>
      <c r="O27" s="289" t="s">
        <v>3690</v>
      </c>
      <c r="P27" s="313" t="s">
        <v>2877</v>
      </c>
      <c r="Q27" s="298" t="s">
        <v>3691</v>
      </c>
      <c r="R27" s="287" t="s">
        <v>3528</v>
      </c>
      <c r="S27" s="298" t="s">
        <v>3692</v>
      </c>
      <c r="T27" s="287" t="s">
        <v>29</v>
      </c>
      <c r="U27" s="287" t="s">
        <v>29</v>
      </c>
      <c r="V27" s="449" t="s">
        <v>4132</v>
      </c>
    </row>
    <row r="28" spans="1:22" ht="308" x14ac:dyDescent="0.35">
      <c r="A28" s="1035" t="s">
        <v>30</v>
      </c>
      <c r="B28" s="1025" t="s">
        <v>1376</v>
      </c>
      <c r="C28" s="1029" t="s">
        <v>2275</v>
      </c>
      <c r="D28" s="1024" t="s">
        <v>2276</v>
      </c>
      <c r="E28" s="450" t="s">
        <v>2277</v>
      </c>
      <c r="F28" s="337" t="s">
        <v>2278</v>
      </c>
      <c r="G28" s="287" t="s">
        <v>3693</v>
      </c>
      <c r="H28" s="337" t="s">
        <v>2279</v>
      </c>
      <c r="I28" s="326" t="s">
        <v>492</v>
      </c>
      <c r="J28" s="337" t="s">
        <v>3694</v>
      </c>
      <c r="K28" s="356" t="s">
        <v>1384</v>
      </c>
      <c r="L28" s="439">
        <v>888000</v>
      </c>
      <c r="M28" s="308" t="s">
        <v>1222</v>
      </c>
      <c r="N28" s="299" t="s">
        <v>3695</v>
      </c>
      <c r="O28" s="289" t="s">
        <v>3696</v>
      </c>
      <c r="P28" s="337" t="s">
        <v>2881</v>
      </c>
      <c r="Q28" s="288" t="s">
        <v>3697</v>
      </c>
      <c r="R28" s="287" t="s">
        <v>3528</v>
      </c>
      <c r="S28" s="287" t="s">
        <v>4093</v>
      </c>
      <c r="T28" s="287" t="s">
        <v>29</v>
      </c>
      <c r="U28" s="287" t="s">
        <v>29</v>
      </c>
      <c r="V28" s="439" t="s">
        <v>4133</v>
      </c>
    </row>
    <row r="29" spans="1:22" ht="409.5" x14ac:dyDescent="0.35">
      <c r="A29" s="1036"/>
      <c r="B29" s="1025"/>
      <c r="C29" s="1030"/>
      <c r="D29" s="1026"/>
      <c r="E29" s="357" t="s">
        <v>2284</v>
      </c>
      <c r="F29" s="287" t="s">
        <v>1386</v>
      </c>
      <c r="G29" s="287" t="s">
        <v>2285</v>
      </c>
      <c r="H29" s="287" t="s">
        <v>2286</v>
      </c>
      <c r="I29" s="326" t="s">
        <v>502</v>
      </c>
      <c r="J29" s="287" t="s">
        <v>2287</v>
      </c>
      <c r="K29" s="287" t="s">
        <v>701</v>
      </c>
      <c r="L29" s="449">
        <v>3370000</v>
      </c>
      <c r="M29" s="288" t="s">
        <v>1222</v>
      </c>
      <c r="N29" s="287" t="s">
        <v>3698</v>
      </c>
      <c r="O29" s="289" t="s">
        <v>3699</v>
      </c>
      <c r="P29" s="287" t="s">
        <v>2288</v>
      </c>
      <c r="Q29" s="287" t="s">
        <v>3700</v>
      </c>
      <c r="R29" s="287" t="s">
        <v>3528</v>
      </c>
      <c r="S29" s="287" t="s">
        <v>3701</v>
      </c>
      <c r="T29" s="287" t="s">
        <v>29</v>
      </c>
      <c r="U29" s="287" t="s">
        <v>29</v>
      </c>
      <c r="V29" s="449" t="s">
        <v>4134</v>
      </c>
    </row>
    <row r="30" spans="1:22" ht="112" x14ac:dyDescent="0.35">
      <c r="A30" s="451"/>
      <c r="B30" s="303"/>
      <c r="C30" s="383"/>
      <c r="D30" s="303"/>
      <c r="E30" s="357"/>
      <c r="F30" s="356"/>
      <c r="G30" s="298"/>
      <c r="H30" s="288"/>
      <c r="I30" s="302" t="s">
        <v>511</v>
      </c>
      <c r="J30" s="287" t="s">
        <v>3702</v>
      </c>
      <c r="K30" s="287" t="s">
        <v>41</v>
      </c>
      <c r="L30" s="449" t="s">
        <v>1914</v>
      </c>
      <c r="M30" s="288" t="s">
        <v>1222</v>
      </c>
      <c r="N30" s="664" t="s">
        <v>449</v>
      </c>
      <c r="O30" s="664" t="s">
        <v>449</v>
      </c>
      <c r="P30" s="287" t="s">
        <v>2293</v>
      </c>
      <c r="Q30" s="299" t="s">
        <v>3703</v>
      </c>
      <c r="R30" s="287" t="s">
        <v>3528</v>
      </c>
      <c r="S30" s="287" t="s">
        <v>3704</v>
      </c>
      <c r="T30" s="287" t="s">
        <v>29</v>
      </c>
      <c r="U30" s="287" t="s">
        <v>29</v>
      </c>
      <c r="V30" s="449" t="s">
        <v>4135</v>
      </c>
    </row>
    <row r="31" spans="1:22" ht="409.6" thickBot="1" x14ac:dyDescent="0.4">
      <c r="A31" s="285" t="s">
        <v>1851</v>
      </c>
      <c r="B31" s="286" t="s">
        <v>1151</v>
      </c>
      <c r="C31" s="287" t="s">
        <v>1679</v>
      </c>
      <c r="D31" s="332" t="s">
        <v>1984</v>
      </c>
      <c r="E31" s="287" t="s">
        <v>1674</v>
      </c>
      <c r="F31" s="356" t="s">
        <v>981</v>
      </c>
      <c r="G31" s="308" t="s">
        <v>746</v>
      </c>
      <c r="H31" s="287" t="s">
        <v>1675</v>
      </c>
      <c r="I31" s="332" t="s">
        <v>1989</v>
      </c>
      <c r="J31" s="287" t="s">
        <v>3705</v>
      </c>
      <c r="K31" s="287" t="s">
        <v>701</v>
      </c>
      <c r="L31" s="287" t="s">
        <v>28</v>
      </c>
      <c r="M31" s="287" t="s">
        <v>29</v>
      </c>
      <c r="N31" s="287" t="s">
        <v>3375</v>
      </c>
      <c r="O31" s="289" t="s">
        <v>3706</v>
      </c>
      <c r="P31" s="287" t="s">
        <v>3707</v>
      </c>
      <c r="Q31" s="287" t="s">
        <v>3431</v>
      </c>
      <c r="R31" s="287" t="s">
        <v>3528</v>
      </c>
      <c r="S31" s="287" t="s">
        <v>3708</v>
      </c>
      <c r="T31" s="287" t="s">
        <v>29</v>
      </c>
      <c r="U31" s="287" t="s">
        <v>29</v>
      </c>
      <c r="V31" s="287" t="s">
        <v>1680</v>
      </c>
    </row>
    <row r="32" spans="1:22" ht="154.5" thickBot="1" x14ac:dyDescent="0.4">
      <c r="A32" s="452"/>
      <c r="B32" s="332" t="s">
        <v>26</v>
      </c>
      <c r="C32" s="311" t="s">
        <v>2298</v>
      </c>
      <c r="D32" s="332" t="s">
        <v>1877</v>
      </c>
      <c r="E32" s="453" t="s">
        <v>345</v>
      </c>
      <c r="F32" s="313" t="s">
        <v>1880</v>
      </c>
      <c r="G32" s="313" t="s">
        <v>2299</v>
      </c>
      <c r="H32" s="313" t="s">
        <v>337</v>
      </c>
      <c r="I32" s="333" t="s">
        <v>1882</v>
      </c>
      <c r="J32" s="313" t="s">
        <v>3709</v>
      </c>
      <c r="K32" s="454" t="s">
        <v>1321</v>
      </c>
      <c r="L32" s="455" t="s">
        <v>28</v>
      </c>
      <c r="M32" s="455" t="s">
        <v>28</v>
      </c>
      <c r="N32" s="287" t="s">
        <v>3710</v>
      </c>
      <c r="O32" s="289" t="s">
        <v>3711</v>
      </c>
      <c r="P32" s="313" t="s">
        <v>2301</v>
      </c>
      <c r="Q32" s="313" t="s">
        <v>3712</v>
      </c>
      <c r="R32" s="287" t="s">
        <v>3528</v>
      </c>
      <c r="S32" s="313" t="s">
        <v>4095</v>
      </c>
      <c r="T32" s="287" t="s">
        <v>29</v>
      </c>
      <c r="U32" s="287" t="s">
        <v>29</v>
      </c>
      <c r="V32" s="287" t="s">
        <v>1680</v>
      </c>
    </row>
    <row r="33" spans="1:22" ht="182" x14ac:dyDescent="0.35">
      <c r="A33" s="390" t="s">
        <v>1851</v>
      </c>
      <c r="B33" s="286" t="s">
        <v>19</v>
      </c>
      <c r="C33" s="287" t="s">
        <v>2307</v>
      </c>
      <c r="D33" s="286" t="s">
        <v>1397</v>
      </c>
      <c r="E33" s="308" t="s">
        <v>1669</v>
      </c>
      <c r="F33" s="308" t="s">
        <v>1704</v>
      </c>
      <c r="G33" s="308" t="s">
        <v>2308</v>
      </c>
      <c r="H33" s="308" t="s">
        <v>337</v>
      </c>
      <c r="I33" s="302" t="s">
        <v>1688</v>
      </c>
      <c r="J33" s="308" t="s">
        <v>3713</v>
      </c>
      <c r="K33" s="327" t="s">
        <v>701</v>
      </c>
      <c r="L33" s="391" t="s">
        <v>28</v>
      </c>
      <c r="M33" s="329" t="s">
        <v>106</v>
      </c>
      <c r="N33" s="298" t="s">
        <v>3371</v>
      </c>
      <c r="O33" s="289" t="s">
        <v>4044</v>
      </c>
      <c r="P33" s="298" t="s">
        <v>2310</v>
      </c>
      <c r="Q33" s="298" t="s">
        <v>3714</v>
      </c>
      <c r="R33" s="287" t="s">
        <v>3528</v>
      </c>
      <c r="S33" s="298" t="s">
        <v>4057</v>
      </c>
      <c r="T33" s="287" t="s">
        <v>29</v>
      </c>
      <c r="U33" s="287" t="s">
        <v>29</v>
      </c>
      <c r="V33" s="287" t="s">
        <v>1680</v>
      </c>
    </row>
    <row r="34" spans="1:22" ht="210.5" thickBot="1" x14ac:dyDescent="0.4">
      <c r="A34" s="325" t="s">
        <v>17</v>
      </c>
      <c r="B34" s="286" t="s">
        <v>24</v>
      </c>
      <c r="C34" s="288" t="s">
        <v>1671</v>
      </c>
      <c r="D34" s="293" t="s">
        <v>1864</v>
      </c>
      <c r="E34" s="288" t="s">
        <v>1672</v>
      </c>
      <c r="F34" s="288" t="s">
        <v>1865</v>
      </c>
      <c r="G34" s="288" t="s">
        <v>1866</v>
      </c>
      <c r="H34" s="288" t="s">
        <v>18</v>
      </c>
      <c r="I34" s="286" t="s">
        <v>1682</v>
      </c>
      <c r="J34" s="287" t="s">
        <v>3715</v>
      </c>
      <c r="K34" s="287" t="s">
        <v>1665</v>
      </c>
      <c r="L34" s="456" t="s">
        <v>833</v>
      </c>
      <c r="M34" s="287" t="s">
        <v>27</v>
      </c>
      <c r="N34" s="313" t="s">
        <v>3716</v>
      </c>
      <c r="O34" s="289" t="s">
        <v>4045</v>
      </c>
      <c r="P34" s="294" t="s">
        <v>3717</v>
      </c>
      <c r="Q34" s="287" t="s">
        <v>3718</v>
      </c>
      <c r="R34" s="287" t="s">
        <v>3528</v>
      </c>
      <c r="S34" s="287" t="s">
        <v>4055</v>
      </c>
      <c r="T34" s="287" t="s">
        <v>29</v>
      </c>
      <c r="U34" s="287" t="s">
        <v>29</v>
      </c>
      <c r="V34" s="287" t="s">
        <v>1680</v>
      </c>
    </row>
    <row r="35" spans="1:22" ht="409.6" thickBot="1" x14ac:dyDescent="0.4">
      <c r="A35" s="394" t="s">
        <v>1851</v>
      </c>
      <c r="B35" s="332" t="s">
        <v>331</v>
      </c>
      <c r="C35" s="313" t="s">
        <v>1678</v>
      </c>
      <c r="D35" s="332" t="s">
        <v>1397</v>
      </c>
      <c r="E35" s="314" t="s">
        <v>1668</v>
      </c>
      <c r="F35" s="313" t="s">
        <v>723</v>
      </c>
      <c r="G35" s="313" t="s">
        <v>2315</v>
      </c>
      <c r="H35" s="313" t="s">
        <v>724</v>
      </c>
      <c r="I35" s="332" t="s">
        <v>725</v>
      </c>
      <c r="J35" s="313" t="s">
        <v>3719</v>
      </c>
      <c r="K35" s="314" t="s">
        <v>1876</v>
      </c>
      <c r="L35" s="457" t="s">
        <v>833</v>
      </c>
      <c r="M35" s="458" t="s">
        <v>27</v>
      </c>
      <c r="N35" s="299" t="s">
        <v>3373</v>
      </c>
      <c r="O35" s="289" t="s">
        <v>3720</v>
      </c>
      <c r="P35" s="313" t="s">
        <v>2317</v>
      </c>
      <c r="Q35" s="685" t="s">
        <v>3721</v>
      </c>
      <c r="R35" s="287" t="s">
        <v>3528</v>
      </c>
      <c r="S35" s="288" t="s">
        <v>4056</v>
      </c>
      <c r="T35" s="287" t="s">
        <v>29</v>
      </c>
      <c r="U35" s="287" t="s">
        <v>29</v>
      </c>
      <c r="V35" s="287" t="s">
        <v>1680</v>
      </c>
    </row>
    <row r="36" spans="1:22" ht="322.5" thickBot="1" x14ac:dyDescent="0.4">
      <c r="A36" s="459" t="s">
        <v>1201</v>
      </c>
      <c r="B36" s="332" t="s">
        <v>719</v>
      </c>
      <c r="C36" s="418" t="s">
        <v>1667</v>
      </c>
      <c r="D36" s="377" t="s">
        <v>1397</v>
      </c>
      <c r="E36" s="313" t="s">
        <v>1668</v>
      </c>
      <c r="F36" s="311" t="s">
        <v>1695</v>
      </c>
      <c r="G36" s="312" t="s">
        <v>1696</v>
      </c>
      <c r="H36" s="313" t="s">
        <v>724</v>
      </c>
      <c r="I36" s="460" t="s">
        <v>1683</v>
      </c>
      <c r="J36" s="312" t="s">
        <v>3722</v>
      </c>
      <c r="K36" s="314" t="s">
        <v>1702</v>
      </c>
      <c r="L36" s="313" t="s">
        <v>1680</v>
      </c>
      <c r="M36" s="313" t="s">
        <v>833</v>
      </c>
      <c r="N36" s="655" t="s">
        <v>3374</v>
      </c>
      <c r="O36" s="656" t="s">
        <v>3723</v>
      </c>
      <c r="P36" s="312" t="s">
        <v>1698</v>
      </c>
      <c r="Q36" s="461" t="s">
        <v>3430</v>
      </c>
      <c r="R36" s="287" t="s">
        <v>3528</v>
      </c>
      <c r="S36" s="315" t="s">
        <v>3724</v>
      </c>
      <c r="T36" s="287" t="s">
        <v>29</v>
      </c>
      <c r="U36" s="287" t="s">
        <v>29</v>
      </c>
      <c r="V36" s="287" t="s">
        <v>1680</v>
      </c>
    </row>
  </sheetData>
  <mergeCells count="50">
    <mergeCell ref="R16:R17"/>
    <mergeCell ref="A1:V1"/>
    <mergeCell ref="A2:V2"/>
    <mergeCell ref="A3:V3"/>
    <mergeCell ref="F4:H4"/>
    <mergeCell ref="A5:E5"/>
    <mergeCell ref="I5:V5"/>
    <mergeCell ref="A6:A11"/>
    <mergeCell ref="B6:B7"/>
    <mergeCell ref="C6:C7"/>
    <mergeCell ref="D6:D7"/>
    <mergeCell ref="B10:B11"/>
    <mergeCell ref="C10:C11"/>
    <mergeCell ref="D10:D11"/>
    <mergeCell ref="J13:J14"/>
    <mergeCell ref="L13:L14"/>
    <mergeCell ref="M13:M14"/>
    <mergeCell ref="A15:A17"/>
    <mergeCell ref="C15:C17"/>
    <mergeCell ref="D15:D17"/>
    <mergeCell ref="F15:F17"/>
    <mergeCell ref="G15:G17"/>
    <mergeCell ref="H15:H17"/>
    <mergeCell ref="I15:I17"/>
    <mergeCell ref="A13:A14"/>
    <mergeCell ref="B13:B14"/>
    <mergeCell ref="C13:C14"/>
    <mergeCell ref="D13:D14"/>
    <mergeCell ref="E13:E14"/>
    <mergeCell ref="I13:I14"/>
    <mergeCell ref="P16:P17"/>
    <mergeCell ref="B20:B24"/>
    <mergeCell ref="C20:C24"/>
    <mergeCell ref="D20:D24"/>
    <mergeCell ref="E20:E24"/>
    <mergeCell ref="L20:L26"/>
    <mergeCell ref="M20:M25"/>
    <mergeCell ref="F21:F23"/>
    <mergeCell ref="H21:H23"/>
    <mergeCell ref="J15:J16"/>
    <mergeCell ref="L15:L17"/>
    <mergeCell ref="M15:M17"/>
    <mergeCell ref="E16:E17"/>
    <mergeCell ref="N16:N17"/>
    <mergeCell ref="O16:O17"/>
    <mergeCell ref="A26:A27"/>
    <mergeCell ref="A28:A29"/>
    <mergeCell ref="B28:B29"/>
    <mergeCell ref="C28:C29"/>
    <mergeCell ref="D28:D29"/>
  </mergeCells>
  <pageMargins left="0.7" right="0.7" top="0.75" bottom="0.75" header="0.3" footer="0.3"/>
  <pageSetup paperSize="9" scale="22"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FFDC4-CFF3-4217-A18F-30EDE0DF834D}">
  <dimension ref="A1:U59"/>
  <sheetViews>
    <sheetView zoomScale="70" zoomScaleNormal="70" workbookViewId="0">
      <pane xSplit="10" ySplit="4" topLeftCell="K5" activePane="bottomRight" state="frozen"/>
      <selection pane="topRight" activeCell="K1" sqref="K1"/>
      <selection pane="bottomLeft" activeCell="A5" sqref="A5"/>
      <selection pane="bottomRight" activeCell="D5" sqref="D5:D12"/>
    </sheetView>
  </sheetViews>
  <sheetFormatPr defaultRowHeight="14.5" x14ac:dyDescent="0.35"/>
  <cols>
    <col min="1" max="1" width="23.26953125" customWidth="1"/>
    <col min="2" max="2" width="20.453125" customWidth="1"/>
    <col min="3" max="3" width="24.26953125" customWidth="1"/>
    <col min="4" max="4" width="17.7265625" customWidth="1"/>
    <col min="5" max="5" width="18.26953125" customWidth="1"/>
    <col min="6" max="6" width="20.453125" customWidth="1"/>
    <col min="7" max="7" width="16.7265625" customWidth="1"/>
    <col min="8" max="8" width="20.7265625" customWidth="1"/>
    <col min="9" max="9" width="19.26953125" customWidth="1"/>
    <col min="10" max="10" width="19.7265625" customWidth="1"/>
    <col min="11" max="11" width="16.26953125" customWidth="1"/>
    <col min="12" max="12" width="18.453125" customWidth="1"/>
    <col min="13" max="13" width="21.54296875" customWidth="1"/>
    <col min="14" max="14" width="18.26953125" customWidth="1"/>
    <col min="15" max="15" width="18.453125" customWidth="1"/>
    <col min="16" max="16" width="17.7265625" customWidth="1"/>
    <col min="17" max="17" width="20.26953125" customWidth="1"/>
    <col min="18" max="18" width="20.54296875" customWidth="1"/>
    <col min="19" max="19" width="15.7265625" customWidth="1"/>
    <col min="20" max="20" width="18.7265625" customWidth="1"/>
    <col min="21" max="21" width="60.7265625" customWidth="1"/>
  </cols>
  <sheetData>
    <row r="1" spans="1:21" ht="15" thickBot="1" x14ac:dyDescent="0.4">
      <c r="A1" s="1085" t="s">
        <v>807</v>
      </c>
      <c r="B1" s="1086"/>
      <c r="C1" s="1086"/>
      <c r="D1" s="1086"/>
      <c r="E1" s="1086"/>
      <c r="F1" s="1086"/>
      <c r="G1" s="1086"/>
      <c r="H1" s="1086"/>
      <c r="I1" s="1086"/>
      <c r="J1" s="1086"/>
      <c r="K1" s="1086"/>
      <c r="L1" s="1086"/>
      <c r="M1" s="1086"/>
      <c r="N1" s="1086"/>
      <c r="O1" s="1086"/>
      <c r="P1" s="1086"/>
      <c r="Q1" s="1086"/>
      <c r="R1" s="1086"/>
      <c r="S1" s="1086"/>
      <c r="T1" s="1206"/>
      <c r="U1" s="608"/>
    </row>
    <row r="2" spans="1:21" x14ac:dyDescent="0.35">
      <c r="A2" s="996" t="s">
        <v>3095</v>
      </c>
      <c r="B2" s="997"/>
      <c r="C2" s="997"/>
      <c r="D2" s="997"/>
      <c r="E2" s="997"/>
      <c r="F2" s="997"/>
      <c r="G2" s="997"/>
      <c r="H2" s="997"/>
      <c r="I2" s="997"/>
      <c r="J2" s="997"/>
      <c r="K2" s="997"/>
      <c r="L2" s="997"/>
      <c r="M2" s="997"/>
      <c r="N2" s="997"/>
      <c r="O2" s="997"/>
      <c r="P2" s="997"/>
      <c r="Q2" s="997"/>
      <c r="R2" s="997"/>
      <c r="S2" s="997"/>
      <c r="T2" s="998"/>
      <c r="U2" s="585"/>
    </row>
    <row r="3" spans="1:21" ht="46.5" x14ac:dyDescent="0.35">
      <c r="A3" s="503" t="s">
        <v>0</v>
      </c>
      <c r="B3" s="504" t="s">
        <v>1</v>
      </c>
      <c r="C3" s="504" t="s">
        <v>2</v>
      </c>
      <c r="D3" s="504" t="s">
        <v>3</v>
      </c>
      <c r="E3" s="504" t="s">
        <v>4</v>
      </c>
      <c r="F3" s="1230" t="s">
        <v>5</v>
      </c>
      <c r="G3" s="1230"/>
      <c r="H3" s="1230"/>
      <c r="I3" s="504" t="s">
        <v>6</v>
      </c>
      <c r="J3" s="504" t="s">
        <v>1709</v>
      </c>
      <c r="K3" s="505" t="s">
        <v>7</v>
      </c>
      <c r="L3" s="504" t="s">
        <v>16</v>
      </c>
      <c r="M3" s="506" t="s">
        <v>1710</v>
      </c>
      <c r="N3" s="506" t="s">
        <v>8</v>
      </c>
      <c r="O3" s="506" t="s">
        <v>1711</v>
      </c>
      <c r="P3" s="506" t="s">
        <v>8</v>
      </c>
      <c r="Q3" s="504" t="s">
        <v>9</v>
      </c>
      <c r="R3" s="507" t="s">
        <v>10</v>
      </c>
      <c r="S3" s="508" t="s">
        <v>11</v>
      </c>
      <c r="T3" s="1231" t="s">
        <v>12</v>
      </c>
      <c r="U3" s="616" t="s">
        <v>3096</v>
      </c>
    </row>
    <row r="4" spans="1:21" ht="15.5" x14ac:dyDescent="0.35">
      <c r="A4" s="1232"/>
      <c r="B4" s="1233"/>
      <c r="C4" s="1233"/>
      <c r="D4" s="1233"/>
      <c r="E4" s="1233"/>
      <c r="F4" s="509" t="s">
        <v>13</v>
      </c>
      <c r="G4" s="509" t="s">
        <v>14</v>
      </c>
      <c r="H4" s="509" t="s">
        <v>15</v>
      </c>
      <c r="I4" s="1234"/>
      <c r="J4" s="1235"/>
      <c r="K4" s="1235"/>
      <c r="L4" s="1235"/>
      <c r="M4" s="1235"/>
      <c r="N4" s="1235"/>
      <c r="O4" s="1235"/>
      <c r="P4" s="1235"/>
      <c r="Q4" s="1235"/>
      <c r="R4" s="1235"/>
      <c r="S4" s="1236"/>
      <c r="T4" s="1231"/>
      <c r="U4" s="616"/>
    </row>
    <row r="5" spans="1:21" ht="139.5" x14ac:dyDescent="0.35">
      <c r="A5" s="1237" t="s">
        <v>792</v>
      </c>
      <c r="B5" s="1238" t="s">
        <v>1005</v>
      </c>
      <c r="C5" s="1238" t="s">
        <v>1712</v>
      </c>
      <c r="D5" s="1239" t="s">
        <v>1007</v>
      </c>
      <c r="E5" s="1238" t="s">
        <v>1713</v>
      </c>
      <c r="F5" s="1241" t="s">
        <v>1714</v>
      </c>
      <c r="G5" s="1241" t="s">
        <v>1715</v>
      </c>
      <c r="H5" s="1241" t="s">
        <v>1716</v>
      </c>
      <c r="I5" s="1243" t="s">
        <v>1717</v>
      </c>
      <c r="J5" s="1245" t="s">
        <v>1718</v>
      </c>
      <c r="K5" s="513" t="s">
        <v>1719</v>
      </c>
      <c r="L5" s="511" t="s">
        <v>1720</v>
      </c>
      <c r="M5" s="513" t="s">
        <v>1721</v>
      </c>
      <c r="N5" s="513" t="s">
        <v>1722</v>
      </c>
      <c r="O5" s="513" t="s">
        <v>3052</v>
      </c>
      <c r="P5" s="513" t="s">
        <v>1722</v>
      </c>
      <c r="Q5" s="511" t="s">
        <v>3053</v>
      </c>
      <c r="R5" s="514">
        <v>6600000</v>
      </c>
      <c r="S5" s="511" t="s">
        <v>1020</v>
      </c>
      <c r="T5" s="533" t="s">
        <v>1723</v>
      </c>
      <c r="U5" s="511" t="s">
        <v>3141</v>
      </c>
    </row>
    <row r="6" spans="1:21" ht="139.5" x14ac:dyDescent="0.35">
      <c r="A6" s="1237"/>
      <c r="B6" s="1238"/>
      <c r="C6" s="1238"/>
      <c r="D6" s="1240"/>
      <c r="E6" s="1238"/>
      <c r="F6" s="1242"/>
      <c r="G6" s="1242"/>
      <c r="H6" s="1242"/>
      <c r="I6" s="1244"/>
      <c r="J6" s="1246"/>
      <c r="K6" s="513" t="s">
        <v>2980</v>
      </c>
      <c r="L6" s="511" t="s">
        <v>1720</v>
      </c>
      <c r="M6" s="513" t="s">
        <v>1724</v>
      </c>
      <c r="N6" s="513" t="s">
        <v>1722</v>
      </c>
      <c r="O6" s="513" t="s">
        <v>2981</v>
      </c>
      <c r="P6" s="513" t="s">
        <v>1725</v>
      </c>
      <c r="Q6" s="511" t="s">
        <v>3053</v>
      </c>
      <c r="R6" s="514">
        <v>5164182.87</v>
      </c>
      <c r="S6" s="511" t="s">
        <v>1020</v>
      </c>
      <c r="T6" s="533" t="s">
        <v>1723</v>
      </c>
      <c r="U6" s="511"/>
    </row>
    <row r="7" spans="1:21" ht="124" x14ac:dyDescent="0.35">
      <c r="A7" s="1237"/>
      <c r="B7" s="1238"/>
      <c r="C7" s="1238"/>
      <c r="D7" s="1240"/>
      <c r="E7" s="1238"/>
      <c r="F7" s="1242"/>
      <c r="G7" s="1242"/>
      <c r="H7" s="1242"/>
      <c r="I7" s="1244"/>
      <c r="J7" s="1246"/>
      <c r="K7" s="513" t="s">
        <v>1726</v>
      </c>
      <c r="L7" s="511" t="s">
        <v>1720</v>
      </c>
      <c r="M7" s="513" t="s">
        <v>3054</v>
      </c>
      <c r="N7" s="513" t="s">
        <v>1722</v>
      </c>
      <c r="O7" s="513" t="s">
        <v>3055</v>
      </c>
      <c r="P7" s="513" t="s">
        <v>1725</v>
      </c>
      <c r="Q7" s="511" t="s">
        <v>3053</v>
      </c>
      <c r="R7" s="514">
        <v>6213419.8799999999</v>
      </c>
      <c r="S7" s="511" t="s">
        <v>1020</v>
      </c>
      <c r="T7" s="533" t="s">
        <v>1723</v>
      </c>
      <c r="U7" s="511" t="s">
        <v>3121</v>
      </c>
    </row>
    <row r="8" spans="1:21" ht="93" x14ac:dyDescent="0.35">
      <c r="A8" s="1237"/>
      <c r="B8" s="1238"/>
      <c r="C8" s="1238"/>
      <c r="D8" s="1240"/>
      <c r="E8" s="1238"/>
      <c r="F8" s="1242"/>
      <c r="G8" s="1242"/>
      <c r="H8" s="1242"/>
      <c r="I8" s="1244"/>
      <c r="J8" s="1246"/>
      <c r="K8" s="517" t="s">
        <v>1727</v>
      </c>
      <c r="L8" s="518" t="s">
        <v>1728</v>
      </c>
      <c r="M8" s="519" t="s">
        <v>1729</v>
      </c>
      <c r="N8" s="519" t="s">
        <v>2982</v>
      </c>
      <c r="O8" s="519" t="s">
        <v>1730</v>
      </c>
      <c r="P8" s="519" t="s">
        <v>1722</v>
      </c>
      <c r="Q8" s="520" t="s">
        <v>1722</v>
      </c>
      <c r="R8" s="521">
        <v>20000000</v>
      </c>
      <c r="S8" s="511" t="s">
        <v>1731</v>
      </c>
      <c r="T8" s="533" t="s">
        <v>1723</v>
      </c>
      <c r="U8" s="511"/>
    </row>
    <row r="9" spans="1:21" ht="108.5" x14ac:dyDescent="0.35">
      <c r="A9" s="1237"/>
      <c r="B9" s="1238"/>
      <c r="C9" s="1238"/>
      <c r="D9" s="1240"/>
      <c r="E9" s="1238"/>
      <c r="F9" s="1242"/>
      <c r="G9" s="1242"/>
      <c r="H9" s="1242"/>
      <c r="I9" s="1244"/>
      <c r="J9" s="1246"/>
      <c r="K9" s="517" t="s">
        <v>2983</v>
      </c>
      <c r="L9" s="511" t="s">
        <v>2984</v>
      </c>
      <c r="M9" s="511" t="s">
        <v>2985</v>
      </c>
      <c r="N9" s="513" t="s">
        <v>2986</v>
      </c>
      <c r="O9" s="511" t="s">
        <v>2987</v>
      </c>
      <c r="P9" s="519" t="s">
        <v>2988</v>
      </c>
      <c r="Q9" s="511" t="s">
        <v>2989</v>
      </c>
      <c r="R9" s="521">
        <v>300000</v>
      </c>
      <c r="S9" s="511" t="s">
        <v>1731</v>
      </c>
      <c r="T9" s="533" t="s">
        <v>1723</v>
      </c>
      <c r="U9" s="511"/>
    </row>
    <row r="10" spans="1:21" ht="124" x14ac:dyDescent="0.35">
      <c r="A10" s="1237"/>
      <c r="B10" s="1238"/>
      <c r="C10" s="1238"/>
      <c r="D10" s="1240"/>
      <c r="E10" s="1238"/>
      <c r="F10" s="1242"/>
      <c r="G10" s="1242"/>
      <c r="H10" s="1242"/>
      <c r="I10" s="1244"/>
      <c r="J10" s="1246"/>
      <c r="K10" s="519" t="s">
        <v>2990</v>
      </c>
      <c r="L10" s="520" t="s">
        <v>2991</v>
      </c>
      <c r="M10" s="520" t="s">
        <v>2992</v>
      </c>
      <c r="N10" s="519" t="s">
        <v>2993</v>
      </c>
      <c r="O10" s="519" t="s">
        <v>2994</v>
      </c>
      <c r="P10" s="519" t="s">
        <v>1722</v>
      </c>
      <c r="Q10" s="519" t="s">
        <v>1722</v>
      </c>
      <c r="R10" s="521"/>
      <c r="S10" s="511" t="s">
        <v>1020</v>
      </c>
      <c r="T10" s="533" t="s">
        <v>1723</v>
      </c>
      <c r="U10" s="511" t="s">
        <v>3122</v>
      </c>
    </row>
    <row r="11" spans="1:21" ht="112" x14ac:dyDescent="0.35">
      <c r="A11" s="1237"/>
      <c r="B11" s="1238"/>
      <c r="C11" s="1238"/>
      <c r="D11" s="1240"/>
      <c r="E11" s="1238"/>
      <c r="F11" s="1242"/>
      <c r="G11" s="1242"/>
      <c r="H11" s="1242"/>
      <c r="I11" s="1244"/>
      <c r="J11" s="1246"/>
      <c r="K11" s="519" t="s">
        <v>1732</v>
      </c>
      <c r="L11" s="520" t="s">
        <v>1604</v>
      </c>
      <c r="M11" s="336" t="s">
        <v>3056</v>
      </c>
      <c r="N11" s="336" t="s">
        <v>1725</v>
      </c>
      <c r="O11" s="519" t="s">
        <v>448</v>
      </c>
      <c r="P11" s="519" t="s">
        <v>29</v>
      </c>
      <c r="Q11" s="520" t="s">
        <v>2995</v>
      </c>
      <c r="R11" s="522">
        <v>852815.21</v>
      </c>
      <c r="S11" s="511" t="s">
        <v>1020</v>
      </c>
      <c r="T11" s="533" t="s">
        <v>1723</v>
      </c>
      <c r="U11" s="511" t="s">
        <v>3123</v>
      </c>
    </row>
    <row r="12" spans="1:21" ht="93" x14ac:dyDescent="0.35">
      <c r="A12" s="1237"/>
      <c r="B12" s="1238"/>
      <c r="C12" s="1238"/>
      <c r="D12" s="1240"/>
      <c r="E12" s="1238"/>
      <c r="F12" s="1242"/>
      <c r="G12" s="1242"/>
      <c r="H12" s="1242"/>
      <c r="I12" s="1244"/>
      <c r="J12" s="1246"/>
      <c r="K12" s="513" t="s">
        <v>1735</v>
      </c>
      <c r="L12" s="511" t="s">
        <v>1604</v>
      </c>
      <c r="M12" s="513" t="s">
        <v>448</v>
      </c>
      <c r="N12" s="513" t="s">
        <v>29</v>
      </c>
      <c r="O12" s="513" t="s">
        <v>1733</v>
      </c>
      <c r="P12" s="513" t="s">
        <v>3057</v>
      </c>
      <c r="Q12" s="511" t="s">
        <v>1734</v>
      </c>
      <c r="R12" s="522">
        <v>660190</v>
      </c>
      <c r="S12" s="511" t="s">
        <v>1020</v>
      </c>
      <c r="T12" s="533" t="s">
        <v>1723</v>
      </c>
      <c r="U12" s="511" t="s">
        <v>3124</v>
      </c>
    </row>
    <row r="13" spans="1:21" ht="108.5" x14ac:dyDescent="0.35">
      <c r="A13" s="510"/>
      <c r="B13" s="511"/>
      <c r="C13" s="511"/>
      <c r="D13" s="515"/>
      <c r="E13" s="511"/>
      <c r="F13" s="516"/>
      <c r="G13" s="516"/>
      <c r="H13" s="516"/>
      <c r="I13" s="1244"/>
      <c r="J13" s="1246"/>
      <c r="K13" s="513" t="s">
        <v>2996</v>
      </c>
      <c r="L13" s="511" t="s">
        <v>2997</v>
      </c>
      <c r="M13" s="511" t="s">
        <v>2998</v>
      </c>
      <c r="N13" s="513" t="s">
        <v>3058</v>
      </c>
      <c r="O13" s="513" t="s">
        <v>3059</v>
      </c>
      <c r="P13" s="513" t="s">
        <v>3000</v>
      </c>
      <c r="Q13" s="511" t="s">
        <v>3001</v>
      </c>
      <c r="R13" s="522">
        <v>342555.77</v>
      </c>
      <c r="S13" s="511" t="s">
        <v>1020</v>
      </c>
      <c r="T13" s="533" t="s">
        <v>1723</v>
      </c>
      <c r="U13" s="511"/>
    </row>
    <row r="14" spans="1:21" ht="108.5" x14ac:dyDescent="0.35">
      <c r="A14" s="510"/>
      <c r="B14" s="511"/>
      <c r="C14" s="511"/>
      <c r="D14" s="515"/>
      <c r="E14" s="511"/>
      <c r="F14" s="516"/>
      <c r="G14" s="516"/>
      <c r="H14" s="516"/>
      <c r="I14" s="1244"/>
      <c r="J14" s="1246"/>
      <c r="K14" s="513" t="s">
        <v>3002</v>
      </c>
      <c r="L14" s="511" t="s">
        <v>2997</v>
      </c>
      <c r="M14" s="511" t="s">
        <v>2998</v>
      </c>
      <c r="N14" s="513" t="s">
        <v>3058</v>
      </c>
      <c r="O14" s="513" t="s">
        <v>2999</v>
      </c>
      <c r="P14" s="513" t="s">
        <v>3000</v>
      </c>
      <c r="Q14" s="511" t="s">
        <v>3001</v>
      </c>
      <c r="R14" s="522">
        <v>329231.24</v>
      </c>
      <c r="S14" s="511" t="s">
        <v>1020</v>
      </c>
      <c r="T14" s="533" t="s">
        <v>1723</v>
      </c>
      <c r="U14" s="511"/>
    </row>
    <row r="15" spans="1:21" ht="108.5" x14ac:dyDescent="0.35">
      <c r="A15" s="510"/>
      <c r="B15" s="511"/>
      <c r="C15" s="511"/>
      <c r="D15" s="515"/>
      <c r="E15" s="511"/>
      <c r="F15" s="516"/>
      <c r="G15" s="516"/>
      <c r="H15" s="516"/>
      <c r="I15" s="1244"/>
      <c r="J15" s="1246"/>
      <c r="K15" s="513" t="s">
        <v>3003</v>
      </c>
      <c r="L15" s="511" t="s">
        <v>2997</v>
      </c>
      <c r="M15" s="511" t="s">
        <v>2998</v>
      </c>
      <c r="N15" s="513" t="s">
        <v>3058</v>
      </c>
      <c r="O15" s="513" t="s">
        <v>2999</v>
      </c>
      <c r="P15" s="513" t="s">
        <v>3000</v>
      </c>
      <c r="Q15" s="511" t="s">
        <v>3001</v>
      </c>
      <c r="R15" s="522">
        <v>473670</v>
      </c>
      <c r="S15" s="511" t="s">
        <v>1020</v>
      </c>
      <c r="T15" s="533" t="s">
        <v>1723</v>
      </c>
      <c r="U15" s="511"/>
    </row>
    <row r="16" spans="1:21" ht="217" x14ac:dyDescent="0.35">
      <c r="A16" s="523"/>
      <c r="B16" s="511" t="s">
        <v>1026</v>
      </c>
      <c r="C16" s="511" t="s">
        <v>1736</v>
      </c>
      <c r="D16" s="524" t="s">
        <v>1028</v>
      </c>
      <c r="E16" s="511" t="s">
        <v>1737</v>
      </c>
      <c r="F16" s="513" t="s">
        <v>1030</v>
      </c>
      <c r="G16" s="525" t="s">
        <v>1738</v>
      </c>
      <c r="H16" s="513" t="s">
        <v>1031</v>
      </c>
      <c r="I16" s="526" t="s">
        <v>1624</v>
      </c>
      <c r="J16" s="511" t="s">
        <v>1739</v>
      </c>
      <c r="K16" s="527" t="s">
        <v>3004</v>
      </c>
      <c r="L16" s="520" t="s">
        <v>1740</v>
      </c>
      <c r="M16" s="519" t="s">
        <v>3005</v>
      </c>
      <c r="N16" s="519" t="s">
        <v>1741</v>
      </c>
      <c r="O16" s="519" t="s">
        <v>3060</v>
      </c>
      <c r="P16" s="519" t="s">
        <v>1741</v>
      </c>
      <c r="Q16" s="520" t="s">
        <v>3061</v>
      </c>
      <c r="R16" s="528">
        <v>6006000</v>
      </c>
      <c r="S16" s="529" t="s">
        <v>1036</v>
      </c>
      <c r="T16" s="533" t="s">
        <v>1723</v>
      </c>
      <c r="U16" s="511" t="s">
        <v>3125</v>
      </c>
    </row>
    <row r="17" spans="1:21" ht="217" x14ac:dyDescent="0.35">
      <c r="A17" s="530"/>
      <c r="B17" s="531" t="s">
        <v>1742</v>
      </c>
      <c r="C17" s="531" t="s">
        <v>1743</v>
      </c>
      <c r="D17" s="524" t="s">
        <v>1048</v>
      </c>
      <c r="E17" s="531" t="s">
        <v>1744</v>
      </c>
      <c r="F17" s="532" t="s">
        <v>1040</v>
      </c>
      <c r="G17" s="512" t="s">
        <v>1745</v>
      </c>
      <c r="H17" s="532" t="s">
        <v>1746</v>
      </c>
      <c r="I17" s="526" t="s">
        <v>1747</v>
      </c>
      <c r="J17" s="511" t="s">
        <v>1748</v>
      </c>
      <c r="K17" s="520" t="s">
        <v>3006</v>
      </c>
      <c r="L17" s="520" t="s">
        <v>1749</v>
      </c>
      <c r="M17" s="519" t="s">
        <v>323</v>
      </c>
      <c r="N17" s="519" t="s">
        <v>29</v>
      </c>
      <c r="O17" s="513" t="s">
        <v>323</v>
      </c>
      <c r="P17" s="513" t="s">
        <v>29</v>
      </c>
      <c r="Q17" s="511" t="s">
        <v>1056</v>
      </c>
      <c r="R17" s="528">
        <v>1481209.66</v>
      </c>
      <c r="S17" s="533" t="s">
        <v>1020</v>
      </c>
      <c r="T17" s="609" t="s">
        <v>1723</v>
      </c>
      <c r="U17" s="558" t="s">
        <v>3126</v>
      </c>
    </row>
    <row r="18" spans="1:21" ht="217" x14ac:dyDescent="0.35">
      <c r="A18" s="1247"/>
      <c r="B18" s="1250" t="s">
        <v>1750</v>
      </c>
      <c r="C18" s="1250" t="s">
        <v>2790</v>
      </c>
      <c r="D18" s="1253" t="s">
        <v>1751</v>
      </c>
      <c r="E18" s="1250" t="s">
        <v>1752</v>
      </c>
      <c r="F18" s="1256" t="s">
        <v>1753</v>
      </c>
      <c r="G18" s="1256" t="s">
        <v>2791</v>
      </c>
      <c r="H18" s="1256" t="s">
        <v>1754</v>
      </c>
      <c r="I18" s="1259" t="s">
        <v>1629</v>
      </c>
      <c r="J18" s="1250" t="s">
        <v>1755</v>
      </c>
      <c r="K18" s="535" t="s">
        <v>3007</v>
      </c>
      <c r="L18" s="511" t="s">
        <v>1749</v>
      </c>
      <c r="M18" s="535" t="s">
        <v>2992</v>
      </c>
      <c r="N18" s="517" t="s">
        <v>2993</v>
      </c>
      <c r="O18" s="535" t="s">
        <v>3062</v>
      </c>
      <c r="P18" s="517" t="s">
        <v>1741</v>
      </c>
      <c r="Q18" s="536" t="s">
        <v>3008</v>
      </c>
      <c r="R18" s="537">
        <v>14110000</v>
      </c>
      <c r="S18" s="538" t="s">
        <v>1757</v>
      </c>
      <c r="T18" s="610" t="s">
        <v>1723</v>
      </c>
      <c r="U18" s="511" t="s">
        <v>3142</v>
      </c>
    </row>
    <row r="19" spans="1:21" ht="93" x14ac:dyDescent="0.35">
      <c r="A19" s="1248"/>
      <c r="B19" s="1251"/>
      <c r="C19" s="1251"/>
      <c r="D19" s="1254"/>
      <c r="E19" s="1251"/>
      <c r="F19" s="1257"/>
      <c r="G19" s="1257"/>
      <c r="H19" s="1257"/>
      <c r="I19" s="1260"/>
      <c r="J19" s="1251"/>
      <c r="K19" s="535" t="s">
        <v>3009</v>
      </c>
      <c r="L19" s="511" t="s">
        <v>1749</v>
      </c>
      <c r="M19" s="535" t="s">
        <v>2992</v>
      </c>
      <c r="N19" s="517" t="s">
        <v>2993</v>
      </c>
      <c r="O19" s="535" t="s">
        <v>3010</v>
      </c>
      <c r="P19" s="517" t="s">
        <v>1741</v>
      </c>
      <c r="Q19" s="536" t="s">
        <v>1756</v>
      </c>
      <c r="R19" s="541">
        <v>14480000</v>
      </c>
      <c r="S19" s="542" t="s">
        <v>1757</v>
      </c>
      <c r="T19" s="563" t="s">
        <v>1723</v>
      </c>
      <c r="U19" s="511" t="s">
        <v>3127</v>
      </c>
    </row>
    <row r="20" spans="1:21" ht="93" x14ac:dyDescent="0.35">
      <c r="A20" s="1248"/>
      <c r="B20" s="1251"/>
      <c r="C20" s="1251"/>
      <c r="D20" s="1254"/>
      <c r="E20" s="1251"/>
      <c r="F20" s="1257"/>
      <c r="G20" s="1257"/>
      <c r="H20" s="1257"/>
      <c r="I20" s="1260"/>
      <c r="J20" s="1251"/>
      <c r="K20" s="535" t="s">
        <v>3011</v>
      </c>
      <c r="L20" s="511" t="s">
        <v>1749</v>
      </c>
      <c r="M20" s="535" t="s">
        <v>2992</v>
      </c>
      <c r="N20" s="517" t="s">
        <v>2993</v>
      </c>
      <c r="O20" s="535" t="s">
        <v>3012</v>
      </c>
      <c r="P20" s="517" t="s">
        <v>1741</v>
      </c>
      <c r="Q20" s="536" t="s">
        <v>1756</v>
      </c>
      <c r="R20" s="541">
        <v>15305000</v>
      </c>
      <c r="S20" s="542" t="s">
        <v>1757</v>
      </c>
      <c r="T20" s="563" t="s">
        <v>1723</v>
      </c>
      <c r="U20" s="511" t="s">
        <v>3127</v>
      </c>
    </row>
    <row r="21" spans="1:21" ht="93" x14ac:dyDescent="0.35">
      <c r="A21" s="1248"/>
      <c r="B21" s="1251"/>
      <c r="C21" s="1251"/>
      <c r="D21" s="1254"/>
      <c r="E21" s="1251"/>
      <c r="F21" s="1257"/>
      <c r="G21" s="1257"/>
      <c r="H21" s="1257"/>
      <c r="I21" s="1260"/>
      <c r="J21" s="1251"/>
      <c r="K21" s="535" t="s">
        <v>3063</v>
      </c>
      <c r="L21" s="511" t="s">
        <v>1749</v>
      </c>
      <c r="M21" s="535" t="s">
        <v>2992</v>
      </c>
      <c r="N21" s="517" t="s">
        <v>2993</v>
      </c>
      <c r="O21" s="535" t="s">
        <v>3013</v>
      </c>
      <c r="P21" s="517" t="s">
        <v>1741</v>
      </c>
      <c r="Q21" s="536" t="s">
        <v>1756</v>
      </c>
      <c r="R21" s="541">
        <f>12345000-390000</f>
        <v>11955000</v>
      </c>
      <c r="S21" s="542" t="s">
        <v>1757</v>
      </c>
      <c r="T21" s="563" t="s">
        <v>1723</v>
      </c>
      <c r="U21" s="511" t="s">
        <v>3127</v>
      </c>
    </row>
    <row r="22" spans="1:21" ht="93" x14ac:dyDescent="0.35">
      <c r="A22" s="1248"/>
      <c r="B22" s="1251"/>
      <c r="C22" s="1251"/>
      <c r="D22" s="1254"/>
      <c r="E22" s="1251"/>
      <c r="F22" s="1257"/>
      <c r="G22" s="1257"/>
      <c r="H22" s="1257"/>
      <c r="I22" s="1260"/>
      <c r="J22" s="1251"/>
      <c r="K22" s="543" t="s">
        <v>3064</v>
      </c>
      <c r="L22" s="511" t="s">
        <v>1749</v>
      </c>
      <c r="M22" s="535" t="s">
        <v>2992</v>
      </c>
      <c r="N22" s="517" t="s">
        <v>2993</v>
      </c>
      <c r="O22" s="535" t="s">
        <v>3014</v>
      </c>
      <c r="P22" s="517" t="s">
        <v>1741</v>
      </c>
      <c r="Q22" s="536" t="s">
        <v>1756</v>
      </c>
      <c r="R22" s="541">
        <v>12090000</v>
      </c>
      <c r="S22" s="542" t="s">
        <v>1757</v>
      </c>
      <c r="T22" s="563" t="s">
        <v>1723</v>
      </c>
      <c r="U22" s="511" t="s">
        <v>3127</v>
      </c>
    </row>
    <row r="23" spans="1:21" ht="93" x14ac:dyDescent="0.35">
      <c r="A23" s="1248"/>
      <c r="B23" s="1251"/>
      <c r="C23" s="1251"/>
      <c r="D23" s="1254"/>
      <c r="E23" s="1251"/>
      <c r="F23" s="1257"/>
      <c r="G23" s="1257"/>
      <c r="H23" s="1257"/>
      <c r="I23" s="1260"/>
      <c r="J23" s="1251"/>
      <c r="K23" s="543" t="s">
        <v>3065</v>
      </c>
      <c r="L23" s="511" t="s">
        <v>1749</v>
      </c>
      <c r="M23" s="535" t="s">
        <v>2992</v>
      </c>
      <c r="N23" s="517" t="s">
        <v>2993</v>
      </c>
      <c r="O23" s="535" t="s">
        <v>3014</v>
      </c>
      <c r="P23" s="517" t="s">
        <v>1741</v>
      </c>
      <c r="Q23" s="536" t="s">
        <v>1756</v>
      </c>
      <c r="R23" s="541">
        <v>12090001</v>
      </c>
      <c r="S23" s="542" t="s">
        <v>1757</v>
      </c>
      <c r="T23" s="563" t="s">
        <v>1723</v>
      </c>
      <c r="U23" s="511" t="s">
        <v>3127</v>
      </c>
    </row>
    <row r="24" spans="1:21" ht="93" x14ac:dyDescent="0.35">
      <c r="A24" s="1248"/>
      <c r="B24" s="1251"/>
      <c r="C24" s="1251"/>
      <c r="D24" s="1254"/>
      <c r="E24" s="1251"/>
      <c r="F24" s="1257"/>
      <c r="G24" s="1257"/>
      <c r="H24" s="1257"/>
      <c r="I24" s="1260"/>
      <c r="J24" s="1251"/>
      <c r="K24" s="543" t="s">
        <v>3066</v>
      </c>
      <c r="L24" s="511" t="s">
        <v>1749</v>
      </c>
      <c r="M24" s="535" t="s">
        <v>2992</v>
      </c>
      <c r="N24" s="517" t="s">
        <v>2993</v>
      </c>
      <c r="O24" s="535" t="s">
        <v>3014</v>
      </c>
      <c r="P24" s="517" t="s">
        <v>1741</v>
      </c>
      <c r="Q24" s="536" t="s">
        <v>1756</v>
      </c>
      <c r="R24" s="541">
        <v>12090002</v>
      </c>
      <c r="S24" s="542" t="s">
        <v>1757</v>
      </c>
      <c r="T24" s="563" t="s">
        <v>1723</v>
      </c>
      <c r="U24" s="511" t="s">
        <v>3127</v>
      </c>
    </row>
    <row r="25" spans="1:21" ht="108.5" x14ac:dyDescent="0.35">
      <c r="A25" s="1248"/>
      <c r="B25" s="1251"/>
      <c r="C25" s="1251"/>
      <c r="D25" s="1254"/>
      <c r="E25" s="1251"/>
      <c r="F25" s="1257"/>
      <c r="G25" s="1257"/>
      <c r="H25" s="1257"/>
      <c r="I25" s="1260"/>
      <c r="J25" s="1251"/>
      <c r="K25" s="543" t="s">
        <v>3015</v>
      </c>
      <c r="L25" s="511" t="s">
        <v>3016</v>
      </c>
      <c r="M25" s="535" t="s">
        <v>3017</v>
      </c>
      <c r="N25" s="517" t="s">
        <v>106</v>
      </c>
      <c r="O25" s="535" t="s">
        <v>448</v>
      </c>
      <c r="P25" s="517" t="s">
        <v>106</v>
      </c>
      <c r="Q25" s="536" t="s">
        <v>1056</v>
      </c>
      <c r="R25" s="541">
        <v>3000000</v>
      </c>
      <c r="S25" s="542" t="s">
        <v>1757</v>
      </c>
      <c r="T25" s="563" t="s">
        <v>1723</v>
      </c>
      <c r="U25" s="511"/>
    </row>
    <row r="26" spans="1:21" ht="93" x14ac:dyDescent="0.35">
      <c r="A26" s="1248"/>
      <c r="B26" s="1251"/>
      <c r="C26" s="1251"/>
      <c r="D26" s="1254"/>
      <c r="E26" s="1251"/>
      <c r="F26" s="1257"/>
      <c r="G26" s="1257"/>
      <c r="H26" s="1257"/>
      <c r="I26" s="1260"/>
      <c r="J26" s="1251"/>
      <c r="K26" s="543" t="s">
        <v>3018</v>
      </c>
      <c r="L26" s="511" t="s">
        <v>3019</v>
      </c>
      <c r="M26" s="535" t="s">
        <v>448</v>
      </c>
      <c r="N26" s="517" t="s">
        <v>106</v>
      </c>
      <c r="O26" s="535" t="s">
        <v>448</v>
      </c>
      <c r="P26" s="517" t="s">
        <v>106</v>
      </c>
      <c r="Q26" s="536" t="s">
        <v>1056</v>
      </c>
      <c r="R26" s="541" t="s">
        <v>106</v>
      </c>
      <c r="S26" s="542" t="s">
        <v>1757</v>
      </c>
      <c r="T26" s="563" t="s">
        <v>1723</v>
      </c>
      <c r="U26" s="511"/>
    </row>
    <row r="27" spans="1:21" ht="124" x14ac:dyDescent="0.35">
      <c r="A27" s="1249"/>
      <c r="B27" s="1252"/>
      <c r="C27" s="1252"/>
      <c r="D27" s="1255"/>
      <c r="E27" s="1252"/>
      <c r="F27" s="1258"/>
      <c r="G27" s="1258"/>
      <c r="H27" s="1258"/>
      <c r="I27" s="1261"/>
      <c r="J27" s="1252"/>
      <c r="K27" s="543" t="s">
        <v>3020</v>
      </c>
      <c r="L27" s="511" t="s">
        <v>1749</v>
      </c>
      <c r="M27" s="535" t="s">
        <v>3067</v>
      </c>
      <c r="N27" s="517" t="s">
        <v>3068</v>
      </c>
      <c r="O27" s="535" t="s">
        <v>3069</v>
      </c>
      <c r="P27" s="517" t="s">
        <v>3070</v>
      </c>
      <c r="Q27" s="536" t="s">
        <v>3021</v>
      </c>
      <c r="R27" s="541">
        <v>2297700</v>
      </c>
      <c r="S27" s="542" t="s">
        <v>1020</v>
      </c>
      <c r="T27" s="563" t="s">
        <v>1723</v>
      </c>
      <c r="U27" s="511" t="s">
        <v>3128</v>
      </c>
    </row>
    <row r="28" spans="1:21" ht="155" x14ac:dyDescent="0.35">
      <c r="A28" s="1262" t="s">
        <v>1210</v>
      </c>
      <c r="B28" s="1250" t="s">
        <v>1758</v>
      </c>
      <c r="C28" s="1250" t="s">
        <v>1759</v>
      </c>
      <c r="D28" s="534" t="s">
        <v>1111</v>
      </c>
      <c r="E28" s="1250" t="s">
        <v>1760</v>
      </c>
      <c r="F28" s="1256" t="s">
        <v>1761</v>
      </c>
      <c r="G28" s="1256" t="s">
        <v>1762</v>
      </c>
      <c r="H28" s="1256" t="s">
        <v>1093</v>
      </c>
      <c r="I28" s="1259" t="s">
        <v>1763</v>
      </c>
      <c r="J28" s="1250" t="s">
        <v>1764</v>
      </c>
      <c r="K28" s="525" t="s">
        <v>1765</v>
      </c>
      <c r="L28" s="547" t="s">
        <v>1766</v>
      </c>
      <c r="M28" s="525" t="s">
        <v>3071</v>
      </c>
      <c r="N28" s="525" t="s">
        <v>3072</v>
      </c>
      <c r="O28" s="525" t="s">
        <v>448</v>
      </c>
      <c r="P28" s="512" t="s">
        <v>29</v>
      </c>
      <c r="Q28" s="548" t="s">
        <v>3073</v>
      </c>
      <c r="R28" s="528" t="s">
        <v>29</v>
      </c>
      <c r="S28" s="549" t="s">
        <v>29</v>
      </c>
      <c r="T28" s="611" t="s">
        <v>1723</v>
      </c>
      <c r="U28" s="511" t="s">
        <v>3131</v>
      </c>
    </row>
    <row r="29" spans="1:21" ht="108.5" x14ac:dyDescent="0.35">
      <c r="A29" s="1264"/>
      <c r="B29" s="1251"/>
      <c r="C29" s="1251"/>
      <c r="D29" s="539"/>
      <c r="E29" s="1251"/>
      <c r="F29" s="1257"/>
      <c r="G29" s="1257"/>
      <c r="H29" s="1257"/>
      <c r="I29" s="1260"/>
      <c r="J29" s="1251"/>
      <c r="K29" s="550" t="s">
        <v>1767</v>
      </c>
      <c r="L29" s="551" t="s">
        <v>1768</v>
      </c>
      <c r="M29" s="552" t="s">
        <v>448</v>
      </c>
      <c r="N29" s="519" t="s">
        <v>29</v>
      </c>
      <c r="O29" s="527" t="s">
        <v>448</v>
      </c>
      <c r="P29" s="553" t="s">
        <v>29</v>
      </c>
      <c r="Q29" s="548" t="s">
        <v>1770</v>
      </c>
      <c r="R29" s="554">
        <v>2722728</v>
      </c>
      <c r="S29" s="555" t="s">
        <v>1771</v>
      </c>
      <c r="T29" s="611" t="s">
        <v>1723</v>
      </c>
      <c r="U29" s="547" t="s">
        <v>3121</v>
      </c>
    </row>
    <row r="30" spans="1:21" ht="108.5" x14ac:dyDescent="0.35">
      <c r="A30" s="1264"/>
      <c r="B30" s="1251"/>
      <c r="C30" s="1251"/>
      <c r="D30" s="539"/>
      <c r="E30" s="1251"/>
      <c r="F30" s="1257"/>
      <c r="G30" s="1257"/>
      <c r="H30" s="1257"/>
      <c r="I30" s="1260"/>
      <c r="J30" s="1251"/>
      <c r="K30" s="550" t="s">
        <v>3022</v>
      </c>
      <c r="L30" s="551" t="s">
        <v>1768</v>
      </c>
      <c r="M30" s="550" t="s">
        <v>3074</v>
      </c>
      <c r="N30" s="513" t="s">
        <v>3075</v>
      </c>
      <c r="O30" s="525" t="s">
        <v>448</v>
      </c>
      <c r="P30" s="512" t="s">
        <v>29</v>
      </c>
      <c r="Q30" s="548" t="s">
        <v>1770</v>
      </c>
      <c r="R30" s="554">
        <v>4479560</v>
      </c>
      <c r="S30" s="555" t="s">
        <v>1771</v>
      </c>
      <c r="T30" s="611" t="s">
        <v>1723</v>
      </c>
      <c r="U30" s="547"/>
    </row>
    <row r="31" spans="1:21" ht="108.5" x14ac:dyDescent="0.35">
      <c r="A31" s="1264"/>
      <c r="B31" s="1251"/>
      <c r="C31" s="1251"/>
      <c r="D31" s="539"/>
      <c r="E31" s="1251"/>
      <c r="F31" s="1257"/>
      <c r="G31" s="1257"/>
      <c r="H31" s="1257"/>
      <c r="I31" s="1260"/>
      <c r="J31" s="1251"/>
      <c r="K31" s="550" t="s">
        <v>3023</v>
      </c>
      <c r="L31" s="551" t="s">
        <v>1768</v>
      </c>
      <c r="M31" s="550" t="s">
        <v>3074</v>
      </c>
      <c r="N31" s="513" t="s">
        <v>1769</v>
      </c>
      <c r="O31" s="525" t="s">
        <v>448</v>
      </c>
      <c r="P31" s="512" t="s">
        <v>29</v>
      </c>
      <c r="Q31" s="548" t="s">
        <v>1770</v>
      </c>
      <c r="R31" s="554">
        <v>4873412.5</v>
      </c>
      <c r="S31" s="555" t="s">
        <v>1771</v>
      </c>
      <c r="T31" s="611" t="s">
        <v>1723</v>
      </c>
      <c r="U31" s="511" t="s">
        <v>3129</v>
      </c>
    </row>
    <row r="32" spans="1:21" ht="108.5" x14ac:dyDescent="0.35">
      <c r="A32" s="1264"/>
      <c r="B32" s="1251"/>
      <c r="C32" s="1251"/>
      <c r="D32" s="539"/>
      <c r="E32" s="1251"/>
      <c r="F32" s="1257"/>
      <c r="G32" s="1257"/>
      <c r="H32" s="1257"/>
      <c r="I32" s="1260"/>
      <c r="J32" s="1251"/>
      <c r="K32" s="550" t="s">
        <v>3024</v>
      </c>
      <c r="L32" s="551" t="s">
        <v>1768</v>
      </c>
      <c r="M32" s="550" t="s">
        <v>448</v>
      </c>
      <c r="N32" s="513" t="s">
        <v>29</v>
      </c>
      <c r="O32" s="525" t="s">
        <v>448</v>
      </c>
      <c r="P32" s="512" t="s">
        <v>29</v>
      </c>
      <c r="Q32" s="548" t="s">
        <v>1770</v>
      </c>
      <c r="R32" s="554">
        <v>4479560</v>
      </c>
      <c r="S32" s="555" t="s">
        <v>1771</v>
      </c>
      <c r="T32" s="611" t="s">
        <v>1723</v>
      </c>
      <c r="U32" s="547"/>
    </row>
    <row r="33" spans="1:21" ht="170.5" x14ac:dyDescent="0.35">
      <c r="A33" s="1264"/>
      <c r="B33" s="1251"/>
      <c r="C33" s="1251"/>
      <c r="D33" s="539"/>
      <c r="E33" s="1251"/>
      <c r="F33" s="1257"/>
      <c r="G33" s="1257"/>
      <c r="H33" s="1257"/>
      <c r="I33" s="1260"/>
      <c r="J33" s="1251"/>
      <c r="K33" s="550" t="s">
        <v>3025</v>
      </c>
      <c r="L33" s="551" t="s">
        <v>3026</v>
      </c>
      <c r="M33" s="550" t="s">
        <v>3027</v>
      </c>
      <c r="N33" s="513" t="s">
        <v>3028</v>
      </c>
      <c r="O33" s="550" t="s">
        <v>3029</v>
      </c>
      <c r="P33" s="512" t="s">
        <v>3030</v>
      </c>
      <c r="Q33" s="548" t="s">
        <v>3031</v>
      </c>
      <c r="R33" s="554">
        <v>6000000</v>
      </c>
      <c r="S33" s="555" t="s">
        <v>1771</v>
      </c>
      <c r="T33" s="611" t="s">
        <v>1723</v>
      </c>
      <c r="U33" s="511" t="s">
        <v>3130</v>
      </c>
    </row>
    <row r="34" spans="1:21" ht="170.5" x14ac:dyDescent="0.35">
      <c r="A34" s="1264"/>
      <c r="B34" s="1251"/>
      <c r="C34" s="1251"/>
      <c r="D34" s="539"/>
      <c r="E34" s="1251"/>
      <c r="F34" s="1257"/>
      <c r="G34" s="1257"/>
      <c r="H34" s="1257"/>
      <c r="I34" s="1260"/>
      <c r="J34" s="1251"/>
      <c r="K34" s="550" t="s">
        <v>3032</v>
      </c>
      <c r="L34" s="551" t="s">
        <v>3026</v>
      </c>
      <c r="M34" s="550" t="s">
        <v>3076</v>
      </c>
      <c r="N34" s="513" t="s">
        <v>3028</v>
      </c>
      <c r="O34" s="550" t="s">
        <v>3029</v>
      </c>
      <c r="P34" s="512" t="s">
        <v>3030</v>
      </c>
      <c r="Q34" s="548" t="s">
        <v>3031</v>
      </c>
      <c r="R34" s="554">
        <v>4000000</v>
      </c>
      <c r="S34" s="555" t="s">
        <v>1771</v>
      </c>
      <c r="T34" s="611" t="s">
        <v>1723</v>
      </c>
      <c r="U34" s="511" t="s">
        <v>3130</v>
      </c>
    </row>
    <row r="35" spans="1:21" ht="170.5" x14ac:dyDescent="0.35">
      <c r="A35" s="1264"/>
      <c r="B35" s="1251"/>
      <c r="C35" s="1251"/>
      <c r="D35" s="539"/>
      <c r="E35" s="1251"/>
      <c r="F35" s="1257"/>
      <c r="G35" s="1257"/>
      <c r="H35" s="1257"/>
      <c r="I35" s="1260"/>
      <c r="J35" s="1251"/>
      <c r="K35" s="550" t="s">
        <v>3033</v>
      </c>
      <c r="L35" s="551" t="s">
        <v>3026</v>
      </c>
      <c r="M35" s="550" t="s">
        <v>3076</v>
      </c>
      <c r="N35" s="513" t="s">
        <v>3028</v>
      </c>
      <c r="O35" s="550" t="s">
        <v>3029</v>
      </c>
      <c r="P35" s="512" t="s">
        <v>3030</v>
      </c>
      <c r="Q35" s="548" t="s">
        <v>3031</v>
      </c>
      <c r="R35" s="554">
        <v>3025000</v>
      </c>
      <c r="S35" s="555" t="s">
        <v>1771</v>
      </c>
      <c r="T35" s="611" t="s">
        <v>1723</v>
      </c>
      <c r="U35" s="511" t="s">
        <v>3130</v>
      </c>
    </row>
    <row r="36" spans="1:21" ht="170.5" x14ac:dyDescent="0.35">
      <c r="A36" s="1264"/>
      <c r="B36" s="1251"/>
      <c r="C36" s="1251"/>
      <c r="D36" s="539"/>
      <c r="E36" s="1251"/>
      <c r="F36" s="1257"/>
      <c r="G36" s="1257"/>
      <c r="H36" s="1257"/>
      <c r="I36" s="1260"/>
      <c r="J36" s="1251"/>
      <c r="K36" s="550" t="s">
        <v>3034</v>
      </c>
      <c r="L36" s="551" t="s">
        <v>3026</v>
      </c>
      <c r="M36" s="550" t="s">
        <v>3076</v>
      </c>
      <c r="N36" s="513" t="s">
        <v>3028</v>
      </c>
      <c r="O36" s="550" t="s">
        <v>3029</v>
      </c>
      <c r="P36" s="512" t="s">
        <v>3030</v>
      </c>
      <c r="Q36" s="548" t="s">
        <v>3031</v>
      </c>
      <c r="R36" s="554"/>
      <c r="S36" s="555" t="s">
        <v>1771</v>
      </c>
      <c r="T36" s="611" t="s">
        <v>1723</v>
      </c>
      <c r="U36" s="511" t="s">
        <v>3130</v>
      </c>
    </row>
    <row r="37" spans="1:21" ht="170.5" x14ac:dyDescent="0.35">
      <c r="A37" s="1264"/>
      <c r="B37" s="1251"/>
      <c r="C37" s="1251"/>
      <c r="D37" s="539"/>
      <c r="E37" s="1251"/>
      <c r="F37" s="1257"/>
      <c r="G37" s="1257"/>
      <c r="H37" s="1257"/>
      <c r="I37" s="1260"/>
      <c r="J37" s="1251"/>
      <c r="K37" s="550" t="s">
        <v>3035</v>
      </c>
      <c r="L37" s="551" t="s">
        <v>3026</v>
      </c>
      <c r="M37" s="550" t="s">
        <v>3076</v>
      </c>
      <c r="N37" s="513" t="s">
        <v>3028</v>
      </c>
      <c r="O37" s="550" t="s">
        <v>3029</v>
      </c>
      <c r="P37" s="512" t="s">
        <v>3030</v>
      </c>
      <c r="Q37" s="548" t="s">
        <v>3031</v>
      </c>
      <c r="R37" s="554">
        <v>2200000</v>
      </c>
      <c r="S37" s="555" t="s">
        <v>1771</v>
      </c>
      <c r="T37" s="611" t="s">
        <v>1723</v>
      </c>
      <c r="U37" s="511" t="s">
        <v>3130</v>
      </c>
    </row>
    <row r="38" spans="1:21" ht="170.5" x14ac:dyDescent="0.35">
      <c r="A38" s="1264"/>
      <c r="B38" s="1251"/>
      <c r="C38" s="1251"/>
      <c r="D38" s="539"/>
      <c r="E38" s="1251"/>
      <c r="F38" s="1257"/>
      <c r="G38" s="1257"/>
      <c r="H38" s="1257"/>
      <c r="I38" s="1260"/>
      <c r="J38" s="1251"/>
      <c r="K38" s="550" t="s">
        <v>3036</v>
      </c>
      <c r="L38" s="551" t="s">
        <v>3026</v>
      </c>
      <c r="M38" s="550" t="s">
        <v>3076</v>
      </c>
      <c r="N38" s="513" t="s">
        <v>3028</v>
      </c>
      <c r="O38" s="550" t="s">
        <v>3029</v>
      </c>
      <c r="P38" s="512" t="s">
        <v>3030</v>
      </c>
      <c r="Q38" s="548" t="s">
        <v>3031</v>
      </c>
      <c r="R38" s="554">
        <v>3750000</v>
      </c>
      <c r="S38" s="555" t="s">
        <v>1771</v>
      </c>
      <c r="T38" s="611" t="s">
        <v>1723</v>
      </c>
      <c r="U38" s="511" t="s">
        <v>3130</v>
      </c>
    </row>
    <row r="39" spans="1:21" ht="170.5" x14ac:dyDescent="0.35">
      <c r="A39" s="1264"/>
      <c r="B39" s="1251"/>
      <c r="C39" s="1251"/>
      <c r="D39" s="539"/>
      <c r="E39" s="1251"/>
      <c r="F39" s="1257"/>
      <c r="G39" s="1257"/>
      <c r="H39" s="1257"/>
      <c r="I39" s="1260"/>
      <c r="J39" s="1251"/>
      <c r="K39" s="550" t="s">
        <v>3037</v>
      </c>
      <c r="L39" s="551" t="s">
        <v>3026</v>
      </c>
      <c r="M39" s="550" t="s">
        <v>3076</v>
      </c>
      <c r="N39" s="513" t="s">
        <v>3028</v>
      </c>
      <c r="O39" s="550" t="s">
        <v>3077</v>
      </c>
      <c r="P39" s="512" t="s">
        <v>3030</v>
      </c>
      <c r="Q39" s="548" t="s">
        <v>3031</v>
      </c>
      <c r="R39" s="554">
        <v>5665000</v>
      </c>
      <c r="S39" s="555" t="s">
        <v>1771</v>
      </c>
      <c r="T39" s="611" t="s">
        <v>1723</v>
      </c>
      <c r="U39" s="511" t="s">
        <v>3130</v>
      </c>
    </row>
    <row r="40" spans="1:21" ht="93" x14ac:dyDescent="0.35">
      <c r="A40" s="1264"/>
      <c r="B40" s="1251"/>
      <c r="C40" s="1251"/>
      <c r="D40" s="1254"/>
      <c r="E40" s="1251"/>
      <c r="F40" s="1257"/>
      <c r="G40" s="1257"/>
      <c r="H40" s="1257"/>
      <c r="I40" s="1260"/>
      <c r="J40" s="1251"/>
      <c r="K40" s="545" t="s">
        <v>3078</v>
      </c>
      <c r="L40" s="544" t="s">
        <v>1772</v>
      </c>
      <c r="M40" s="545" t="s">
        <v>3079</v>
      </c>
      <c r="N40" s="517" t="s">
        <v>2792</v>
      </c>
      <c r="O40" s="545" t="s">
        <v>3079</v>
      </c>
      <c r="P40" s="513" t="s">
        <v>1773</v>
      </c>
      <c r="Q40" s="511" t="s">
        <v>1774</v>
      </c>
      <c r="R40" s="554">
        <v>300000</v>
      </c>
      <c r="S40" s="556" t="s">
        <v>1222</v>
      </c>
      <c r="T40" s="612" t="s">
        <v>1723</v>
      </c>
      <c r="U40" s="511"/>
    </row>
    <row r="41" spans="1:21" ht="108.5" x14ac:dyDescent="0.35">
      <c r="A41" s="1264"/>
      <c r="B41" s="1251"/>
      <c r="C41" s="1251"/>
      <c r="D41" s="1254"/>
      <c r="E41" s="1251"/>
      <c r="F41" s="1257"/>
      <c r="G41" s="1257"/>
      <c r="H41" s="1257"/>
      <c r="I41" s="1260"/>
      <c r="J41" s="1251"/>
      <c r="K41" s="550" t="s">
        <v>1775</v>
      </c>
      <c r="L41" s="544" t="s">
        <v>1776</v>
      </c>
      <c r="M41" s="545" t="s">
        <v>1777</v>
      </c>
      <c r="N41" s="513" t="s">
        <v>2792</v>
      </c>
      <c r="O41" s="545" t="s">
        <v>448</v>
      </c>
      <c r="P41" s="513" t="s">
        <v>29</v>
      </c>
      <c r="Q41" s="511" t="s">
        <v>1778</v>
      </c>
      <c r="R41" s="554">
        <v>300000</v>
      </c>
      <c r="S41" s="556" t="s">
        <v>1222</v>
      </c>
      <c r="T41" s="612" t="s">
        <v>1723</v>
      </c>
      <c r="U41" s="511"/>
    </row>
    <row r="42" spans="1:21" ht="155" x14ac:dyDescent="0.35">
      <c r="A42" s="1263"/>
      <c r="B42" s="1252"/>
      <c r="C42" s="1252"/>
      <c r="D42" s="1255"/>
      <c r="E42" s="1252"/>
      <c r="F42" s="1258"/>
      <c r="G42" s="1258"/>
      <c r="H42" s="1258"/>
      <c r="I42" s="1261"/>
      <c r="J42" s="1252"/>
      <c r="K42" s="513" t="s">
        <v>1779</v>
      </c>
      <c r="L42" s="511" t="s">
        <v>1780</v>
      </c>
      <c r="M42" s="513" t="s">
        <v>1781</v>
      </c>
      <c r="N42" s="513" t="s">
        <v>1782</v>
      </c>
      <c r="O42" s="513" t="s">
        <v>1781</v>
      </c>
      <c r="P42" s="513" t="s">
        <v>1782</v>
      </c>
      <c r="Q42" s="511" t="s">
        <v>1783</v>
      </c>
      <c r="R42" s="557">
        <v>350000</v>
      </c>
      <c r="S42" s="511" t="s">
        <v>1222</v>
      </c>
      <c r="T42" s="533" t="s">
        <v>1723</v>
      </c>
      <c r="U42" s="511"/>
    </row>
    <row r="43" spans="1:21" ht="124" x14ac:dyDescent="0.35">
      <c r="A43" s="1262" t="s">
        <v>792</v>
      </c>
      <c r="B43" s="1250" t="s">
        <v>1784</v>
      </c>
      <c r="C43" s="1250" t="s">
        <v>1785</v>
      </c>
      <c r="D43" s="1253" t="s">
        <v>1126</v>
      </c>
      <c r="E43" s="1250" t="s">
        <v>1786</v>
      </c>
      <c r="F43" s="1256" t="s">
        <v>1787</v>
      </c>
      <c r="G43" s="1256" t="s">
        <v>1788</v>
      </c>
      <c r="H43" s="1256" t="s">
        <v>1789</v>
      </c>
      <c r="I43" s="1259" t="s">
        <v>1790</v>
      </c>
      <c r="J43" s="511" t="s">
        <v>1791</v>
      </c>
      <c r="K43" s="513" t="s">
        <v>1792</v>
      </c>
      <c r="L43" s="511" t="s">
        <v>1793</v>
      </c>
      <c r="M43" s="513" t="s">
        <v>3080</v>
      </c>
      <c r="N43" s="513" t="s">
        <v>1782</v>
      </c>
      <c r="O43" s="513" t="s">
        <v>448</v>
      </c>
      <c r="P43" s="513" t="s">
        <v>29</v>
      </c>
      <c r="Q43" s="511" t="s">
        <v>1140</v>
      </c>
      <c r="R43" s="522">
        <f>104400+88740</f>
        <v>193140</v>
      </c>
      <c r="S43" s="511" t="s">
        <v>1222</v>
      </c>
      <c r="T43" s="1266" t="s">
        <v>1723</v>
      </c>
      <c r="U43" s="511" t="s">
        <v>3132</v>
      </c>
    </row>
    <row r="44" spans="1:21" ht="108.5" x14ac:dyDescent="0.35">
      <c r="A44" s="1263"/>
      <c r="B44" s="1252"/>
      <c r="C44" s="1252"/>
      <c r="D44" s="1255"/>
      <c r="E44" s="1252"/>
      <c r="F44" s="1258"/>
      <c r="G44" s="1258"/>
      <c r="H44" s="1258"/>
      <c r="I44" s="1261"/>
      <c r="J44" s="511" t="s">
        <v>1794</v>
      </c>
      <c r="K44" s="513" t="s">
        <v>1795</v>
      </c>
      <c r="L44" s="511" t="s">
        <v>1796</v>
      </c>
      <c r="M44" s="513" t="s">
        <v>1797</v>
      </c>
      <c r="N44" s="513" t="s">
        <v>1798</v>
      </c>
      <c r="O44" s="513" t="s">
        <v>1797</v>
      </c>
      <c r="P44" s="513" t="s">
        <v>1798</v>
      </c>
      <c r="Q44" s="511" t="s">
        <v>1140</v>
      </c>
      <c r="R44" s="528">
        <v>104400</v>
      </c>
      <c r="S44" s="511" t="s">
        <v>1222</v>
      </c>
      <c r="T44" s="1266"/>
      <c r="U44" s="511" t="s">
        <v>3132</v>
      </c>
    </row>
    <row r="45" spans="1:21" ht="170.5" x14ac:dyDescent="0.35">
      <c r="A45" s="1262" t="s">
        <v>792</v>
      </c>
      <c r="B45" s="1250" t="s">
        <v>3038</v>
      </c>
      <c r="C45" s="1250" t="s">
        <v>1799</v>
      </c>
      <c r="D45" s="1253" t="s">
        <v>1800</v>
      </c>
      <c r="E45" s="1250" t="s">
        <v>1801</v>
      </c>
      <c r="F45" s="513" t="s">
        <v>1802</v>
      </c>
      <c r="G45" s="525" t="s">
        <v>1803</v>
      </c>
      <c r="H45" s="513" t="s">
        <v>1130</v>
      </c>
      <c r="I45" s="526" t="s">
        <v>1804</v>
      </c>
      <c r="J45" s="511" t="s">
        <v>1805</v>
      </c>
      <c r="K45" s="513" t="s">
        <v>1806</v>
      </c>
      <c r="L45" s="511" t="s">
        <v>1807</v>
      </c>
      <c r="M45" s="513" t="s">
        <v>3081</v>
      </c>
      <c r="N45" s="513" t="s">
        <v>3082</v>
      </c>
      <c r="O45" s="513" t="s">
        <v>3083</v>
      </c>
      <c r="P45" s="513" t="s">
        <v>1808</v>
      </c>
      <c r="Q45" s="511" t="s">
        <v>1808</v>
      </c>
      <c r="R45" s="528">
        <v>469800</v>
      </c>
      <c r="S45" s="529" t="s">
        <v>29</v>
      </c>
      <c r="T45" s="533" t="s">
        <v>1723</v>
      </c>
      <c r="U45" s="511" t="s">
        <v>3133</v>
      </c>
    </row>
    <row r="46" spans="1:21" ht="217" x14ac:dyDescent="0.35">
      <c r="A46" s="1263"/>
      <c r="B46" s="1252"/>
      <c r="C46" s="1252"/>
      <c r="D46" s="1255"/>
      <c r="E46" s="1252"/>
      <c r="F46" s="513" t="s">
        <v>3039</v>
      </c>
      <c r="G46" s="525" t="s">
        <v>3040</v>
      </c>
      <c r="H46" s="513" t="s">
        <v>1716</v>
      </c>
      <c r="I46" s="526"/>
      <c r="J46" s="511"/>
      <c r="K46" s="513" t="s">
        <v>3084</v>
      </c>
      <c r="L46" s="511" t="s">
        <v>3041</v>
      </c>
      <c r="M46" s="513" t="s">
        <v>3085</v>
      </c>
      <c r="N46" s="513" t="s">
        <v>3086</v>
      </c>
      <c r="O46" s="513" t="s">
        <v>448</v>
      </c>
      <c r="P46" s="513" t="s">
        <v>29</v>
      </c>
      <c r="Q46" s="511" t="s">
        <v>3087</v>
      </c>
      <c r="R46" s="528">
        <v>1600000</v>
      </c>
      <c r="S46" s="529" t="s">
        <v>1222</v>
      </c>
      <c r="T46" s="533" t="s">
        <v>1723</v>
      </c>
      <c r="U46" s="547" t="s">
        <v>3134</v>
      </c>
    </row>
    <row r="47" spans="1:21" ht="279" x14ac:dyDescent="0.35">
      <c r="A47" s="546" t="s">
        <v>792</v>
      </c>
      <c r="B47" s="547" t="s">
        <v>1809</v>
      </c>
      <c r="C47" s="511" t="s">
        <v>1810</v>
      </c>
      <c r="D47" s="558" t="s">
        <v>1609</v>
      </c>
      <c r="E47" s="511" t="s">
        <v>1811</v>
      </c>
      <c r="F47" s="513" t="s">
        <v>1802</v>
      </c>
      <c r="G47" s="513" t="s">
        <v>1812</v>
      </c>
      <c r="H47" s="513" t="s">
        <v>1813</v>
      </c>
      <c r="I47" s="526" t="s">
        <v>1610</v>
      </c>
      <c r="J47" s="511" t="s">
        <v>1814</v>
      </c>
      <c r="K47" s="513" t="s">
        <v>1815</v>
      </c>
      <c r="L47" s="511" t="s">
        <v>1816</v>
      </c>
      <c r="M47" s="513" t="s">
        <v>3088</v>
      </c>
      <c r="N47" s="513" t="s">
        <v>1817</v>
      </c>
      <c r="O47" s="513" t="s">
        <v>3089</v>
      </c>
      <c r="P47" s="513" t="s">
        <v>1817</v>
      </c>
      <c r="Q47" s="511" t="s">
        <v>1818</v>
      </c>
      <c r="R47" s="528">
        <v>1128748.79</v>
      </c>
      <c r="S47" s="529" t="s">
        <v>1222</v>
      </c>
      <c r="T47" s="533" t="s">
        <v>1723</v>
      </c>
      <c r="U47" s="511" t="s">
        <v>3132</v>
      </c>
    </row>
    <row r="48" spans="1:21" ht="325.5" x14ac:dyDescent="0.35">
      <c r="A48" s="1262" t="s">
        <v>786</v>
      </c>
      <c r="B48" s="1250" t="s">
        <v>74</v>
      </c>
      <c r="C48" s="1250" t="s">
        <v>1819</v>
      </c>
      <c r="D48" s="1253" t="s">
        <v>1820</v>
      </c>
      <c r="E48" s="1250" t="s">
        <v>1821</v>
      </c>
      <c r="F48" s="1256" t="s">
        <v>1822</v>
      </c>
      <c r="G48" s="1256" t="s">
        <v>1823</v>
      </c>
      <c r="H48" s="1256" t="s">
        <v>1824</v>
      </c>
      <c r="I48" s="1259" t="s">
        <v>1825</v>
      </c>
      <c r="J48" s="1250" t="s">
        <v>1826</v>
      </c>
      <c r="K48" s="540" t="s">
        <v>1827</v>
      </c>
      <c r="L48" s="544" t="s">
        <v>1828</v>
      </c>
      <c r="M48" s="545" t="s">
        <v>3090</v>
      </c>
      <c r="N48" s="545" t="s">
        <v>1829</v>
      </c>
      <c r="O48" s="545" t="s">
        <v>1830</v>
      </c>
      <c r="P48" s="545" t="s">
        <v>1829</v>
      </c>
      <c r="Q48" s="544" t="s">
        <v>1831</v>
      </c>
      <c r="R48" s="554" t="s">
        <v>29</v>
      </c>
      <c r="S48" s="556" t="s">
        <v>29</v>
      </c>
      <c r="T48" s="612" t="s">
        <v>1723</v>
      </c>
      <c r="U48" s="511" t="s">
        <v>3135</v>
      </c>
    </row>
    <row r="49" spans="1:21" ht="294.5" x14ac:dyDescent="0.35">
      <c r="A49" s="1264"/>
      <c r="B49" s="1251"/>
      <c r="C49" s="1251"/>
      <c r="D49" s="1254"/>
      <c r="E49" s="1251"/>
      <c r="F49" s="1257"/>
      <c r="G49" s="1257"/>
      <c r="H49" s="1257"/>
      <c r="I49" s="1260"/>
      <c r="J49" s="1251"/>
      <c r="K49" s="532" t="s">
        <v>1832</v>
      </c>
      <c r="L49" s="511" t="s">
        <v>1833</v>
      </c>
      <c r="M49" s="559" t="s">
        <v>3090</v>
      </c>
      <c r="N49" s="559" t="s">
        <v>1834</v>
      </c>
      <c r="O49" s="559" t="s">
        <v>1830</v>
      </c>
      <c r="P49" s="559" t="s">
        <v>1834</v>
      </c>
      <c r="Q49" s="511" t="s">
        <v>1831</v>
      </c>
      <c r="R49" s="528" t="s">
        <v>29</v>
      </c>
      <c r="S49" s="529" t="s">
        <v>29</v>
      </c>
      <c r="T49" s="533" t="s">
        <v>1723</v>
      </c>
      <c r="U49" s="511" t="s">
        <v>3136</v>
      </c>
    </row>
    <row r="50" spans="1:21" ht="186" x14ac:dyDescent="0.35">
      <c r="A50" s="1247" t="s">
        <v>330</v>
      </c>
      <c r="B50" s="1238" t="s">
        <v>824</v>
      </c>
      <c r="C50" s="1238" t="s">
        <v>1835</v>
      </c>
      <c r="D50" s="1265" t="s">
        <v>1836</v>
      </c>
      <c r="E50" s="1238" t="s">
        <v>1837</v>
      </c>
      <c r="F50" s="1256" t="s">
        <v>1838</v>
      </c>
      <c r="G50" s="1267" t="s">
        <v>1839</v>
      </c>
      <c r="H50" s="1267" t="s">
        <v>1840</v>
      </c>
      <c r="I50" s="1268" t="s">
        <v>953</v>
      </c>
      <c r="J50" s="1255" t="s">
        <v>1841</v>
      </c>
      <c r="K50" s="1256" t="s">
        <v>1842</v>
      </c>
      <c r="L50" s="511" t="s">
        <v>1843</v>
      </c>
      <c r="M50" s="513" t="s">
        <v>1845</v>
      </c>
      <c r="N50" s="513" t="s">
        <v>1844</v>
      </c>
      <c r="O50" s="513" t="s">
        <v>1846</v>
      </c>
      <c r="P50" s="513" t="s">
        <v>1844</v>
      </c>
      <c r="Q50" s="511" t="s">
        <v>41</v>
      </c>
      <c r="R50" s="560" t="s">
        <v>29</v>
      </c>
      <c r="S50" s="561" t="s">
        <v>29</v>
      </c>
      <c r="T50" s="613" t="s">
        <v>1723</v>
      </c>
      <c r="U50" s="511" t="s">
        <v>3137</v>
      </c>
    </row>
    <row r="51" spans="1:21" ht="108.5" x14ac:dyDescent="0.35">
      <c r="A51" s="1248"/>
      <c r="B51" s="1238"/>
      <c r="C51" s="1238"/>
      <c r="D51" s="1265"/>
      <c r="E51" s="1238"/>
      <c r="F51" s="1257"/>
      <c r="G51" s="1267"/>
      <c r="H51" s="1267"/>
      <c r="I51" s="1268"/>
      <c r="J51" s="1265"/>
      <c r="K51" s="1257"/>
      <c r="L51" s="511" t="s">
        <v>1847</v>
      </c>
      <c r="M51" s="513" t="s">
        <v>1848</v>
      </c>
      <c r="N51" s="513" t="s">
        <v>3091</v>
      </c>
      <c r="O51" s="513" t="s">
        <v>1848</v>
      </c>
      <c r="P51" s="513" t="s">
        <v>3091</v>
      </c>
      <c r="Q51" s="511" t="s">
        <v>1849</v>
      </c>
      <c r="R51" s="560" t="s">
        <v>29</v>
      </c>
      <c r="S51" s="561" t="s">
        <v>29</v>
      </c>
      <c r="T51" s="613" t="s">
        <v>1723</v>
      </c>
      <c r="U51" s="615"/>
    </row>
    <row r="52" spans="1:21" ht="77.5" x14ac:dyDescent="0.35">
      <c r="A52" s="1249"/>
      <c r="B52" s="1238"/>
      <c r="C52" s="1238"/>
      <c r="D52" s="1265"/>
      <c r="E52" s="1238"/>
      <c r="F52" s="1258"/>
      <c r="G52" s="1267"/>
      <c r="H52" s="1267"/>
      <c r="I52" s="1269"/>
      <c r="J52" s="1265"/>
      <c r="K52" s="1258"/>
      <c r="L52" s="531" t="s">
        <v>1085</v>
      </c>
      <c r="M52" s="532" t="s">
        <v>1850</v>
      </c>
      <c r="N52" s="532" t="s">
        <v>1087</v>
      </c>
      <c r="O52" s="532" t="s">
        <v>1850</v>
      </c>
      <c r="P52" s="532" t="s">
        <v>1087</v>
      </c>
      <c r="Q52" s="531" t="s">
        <v>41</v>
      </c>
      <c r="R52" s="562" t="s">
        <v>29</v>
      </c>
      <c r="S52" s="561" t="s">
        <v>29</v>
      </c>
      <c r="T52" s="613" t="s">
        <v>1723</v>
      </c>
      <c r="U52" s="615"/>
    </row>
    <row r="53" spans="1:21" ht="155" x14ac:dyDescent="0.35">
      <c r="A53" s="546" t="s">
        <v>1851</v>
      </c>
      <c r="B53" s="511" t="s">
        <v>1264</v>
      </c>
      <c r="C53" s="511" t="s">
        <v>1852</v>
      </c>
      <c r="D53" s="558" t="s">
        <v>43</v>
      </c>
      <c r="E53" s="531" t="s">
        <v>44</v>
      </c>
      <c r="F53" s="532" t="s">
        <v>45</v>
      </c>
      <c r="G53" s="532" t="s">
        <v>1853</v>
      </c>
      <c r="H53" s="532" t="s">
        <v>1677</v>
      </c>
      <c r="I53" s="526" t="s">
        <v>47</v>
      </c>
      <c r="J53" s="511" t="s">
        <v>1854</v>
      </c>
      <c r="K53" s="513" t="s">
        <v>1855</v>
      </c>
      <c r="L53" s="511" t="s">
        <v>1856</v>
      </c>
      <c r="M53" s="513" t="s">
        <v>1857</v>
      </c>
      <c r="N53" s="513" t="s">
        <v>1858</v>
      </c>
      <c r="O53" s="513" t="s">
        <v>1857</v>
      </c>
      <c r="P53" s="513" t="s">
        <v>1858</v>
      </c>
      <c r="Q53" s="511" t="s">
        <v>1859</v>
      </c>
      <c r="R53" s="562" t="s">
        <v>29</v>
      </c>
      <c r="S53" s="561" t="s">
        <v>29</v>
      </c>
      <c r="T53" s="613" t="s">
        <v>1723</v>
      </c>
      <c r="U53" s="511" t="s">
        <v>3138</v>
      </c>
    </row>
    <row r="54" spans="1:21" ht="294.5" x14ac:dyDescent="0.35">
      <c r="A54" s="546" t="s">
        <v>1851</v>
      </c>
      <c r="B54" s="511" t="s">
        <v>19</v>
      </c>
      <c r="C54" s="511" t="s">
        <v>1678</v>
      </c>
      <c r="D54" s="558" t="s">
        <v>1397</v>
      </c>
      <c r="E54" s="511" t="s">
        <v>1669</v>
      </c>
      <c r="F54" s="513" t="s">
        <v>1860</v>
      </c>
      <c r="G54" s="513" t="s">
        <v>1861</v>
      </c>
      <c r="H54" s="513" t="s">
        <v>337</v>
      </c>
      <c r="I54" s="558" t="s">
        <v>2817</v>
      </c>
      <c r="J54" s="511" t="s">
        <v>1862</v>
      </c>
      <c r="K54" s="525" t="s">
        <v>1686</v>
      </c>
      <c r="L54" s="531" t="s">
        <v>1863</v>
      </c>
      <c r="M54" s="532" t="s">
        <v>1689</v>
      </c>
      <c r="N54" s="532" t="s">
        <v>1691</v>
      </c>
      <c r="O54" s="532" t="s">
        <v>1690</v>
      </c>
      <c r="P54" s="532" t="s">
        <v>338</v>
      </c>
      <c r="Q54" s="563" t="s">
        <v>701</v>
      </c>
      <c r="R54" s="538" t="s">
        <v>28</v>
      </c>
      <c r="S54" s="564" t="s">
        <v>106</v>
      </c>
      <c r="T54" s="613" t="s">
        <v>1723</v>
      </c>
      <c r="U54" s="511" t="s">
        <v>3139</v>
      </c>
    </row>
    <row r="55" spans="1:21" ht="409.5" x14ac:dyDescent="0.35">
      <c r="A55" s="565" t="s">
        <v>17</v>
      </c>
      <c r="B55" s="511" t="s">
        <v>24</v>
      </c>
      <c r="C55" s="511" t="s">
        <v>1671</v>
      </c>
      <c r="D55" s="524" t="s">
        <v>1864</v>
      </c>
      <c r="E55" s="547" t="s">
        <v>1672</v>
      </c>
      <c r="F55" s="525" t="s">
        <v>1865</v>
      </c>
      <c r="G55" s="525" t="s">
        <v>1866</v>
      </c>
      <c r="H55" s="525" t="s">
        <v>18</v>
      </c>
      <c r="I55" s="558" t="s">
        <v>1682</v>
      </c>
      <c r="J55" s="511" t="s">
        <v>1867</v>
      </c>
      <c r="K55" s="566" t="s">
        <v>1687</v>
      </c>
      <c r="L55" s="511" t="s">
        <v>1673</v>
      </c>
      <c r="M55" s="513" t="s">
        <v>1692</v>
      </c>
      <c r="N55" s="513" t="s">
        <v>920</v>
      </c>
      <c r="O55" s="513" t="s">
        <v>1868</v>
      </c>
      <c r="P55" s="513" t="s">
        <v>1869</v>
      </c>
      <c r="Q55" s="511" t="s">
        <v>1665</v>
      </c>
      <c r="R55" s="567">
        <v>200000</v>
      </c>
      <c r="S55" s="511" t="s">
        <v>27</v>
      </c>
      <c r="T55" s="613" t="s">
        <v>1723</v>
      </c>
      <c r="U55" s="511" t="s">
        <v>3132</v>
      </c>
    </row>
    <row r="56" spans="1:21" ht="310" x14ac:dyDescent="0.35">
      <c r="A56" s="510" t="s">
        <v>1851</v>
      </c>
      <c r="B56" s="531" t="s">
        <v>331</v>
      </c>
      <c r="C56" s="511" t="s">
        <v>1667</v>
      </c>
      <c r="D56" s="534" t="s">
        <v>1397</v>
      </c>
      <c r="E56" s="531" t="s">
        <v>1668</v>
      </c>
      <c r="F56" s="532" t="s">
        <v>723</v>
      </c>
      <c r="G56" s="532" t="s">
        <v>1870</v>
      </c>
      <c r="H56" s="532" t="s">
        <v>724</v>
      </c>
      <c r="I56" s="534" t="s">
        <v>334</v>
      </c>
      <c r="J56" s="531" t="s">
        <v>1871</v>
      </c>
      <c r="K56" s="532" t="s">
        <v>1870</v>
      </c>
      <c r="L56" s="547" t="s">
        <v>1872</v>
      </c>
      <c r="M56" s="525" t="s">
        <v>1874</v>
      </c>
      <c r="N56" s="525" t="s">
        <v>1873</v>
      </c>
      <c r="O56" s="525" t="s">
        <v>1875</v>
      </c>
      <c r="P56" s="525" t="s">
        <v>1873</v>
      </c>
      <c r="Q56" s="547" t="s">
        <v>1876</v>
      </c>
      <c r="R56" s="568" t="s">
        <v>833</v>
      </c>
      <c r="S56" s="549" t="s">
        <v>27</v>
      </c>
      <c r="T56" s="613" t="s">
        <v>1723</v>
      </c>
      <c r="U56" s="511" t="s">
        <v>3132</v>
      </c>
    </row>
    <row r="57" spans="1:21" ht="279" x14ac:dyDescent="0.35">
      <c r="A57" s="569" t="s">
        <v>1201</v>
      </c>
      <c r="B57" s="558" t="s">
        <v>719</v>
      </c>
      <c r="C57" s="511" t="s">
        <v>1667</v>
      </c>
      <c r="D57" s="558" t="s">
        <v>1397</v>
      </c>
      <c r="E57" s="511" t="s">
        <v>1668</v>
      </c>
      <c r="F57" s="513" t="s">
        <v>1695</v>
      </c>
      <c r="G57" s="566" t="s">
        <v>1696</v>
      </c>
      <c r="H57" s="513" t="s">
        <v>724</v>
      </c>
      <c r="I57" s="570" t="s">
        <v>1683</v>
      </c>
      <c r="J57" s="571" t="s">
        <v>1697</v>
      </c>
      <c r="K57" s="566" t="s">
        <v>1698</v>
      </c>
      <c r="L57" s="547" t="s">
        <v>1699</v>
      </c>
      <c r="M57" s="572" t="s">
        <v>1700</v>
      </c>
      <c r="N57" s="566" t="s">
        <v>1703</v>
      </c>
      <c r="O57" s="572" t="s">
        <v>1701</v>
      </c>
      <c r="P57" s="566" t="s">
        <v>1703</v>
      </c>
      <c r="Q57" s="547" t="s">
        <v>1702</v>
      </c>
      <c r="R57" s="511" t="s">
        <v>1680</v>
      </c>
      <c r="S57" s="511" t="s">
        <v>833</v>
      </c>
      <c r="T57" s="613" t="s">
        <v>1723</v>
      </c>
      <c r="U57" s="511" t="s">
        <v>3132</v>
      </c>
    </row>
    <row r="58" spans="1:21" ht="294.5" x14ac:dyDescent="0.35">
      <c r="A58" s="510" t="s">
        <v>1851</v>
      </c>
      <c r="B58" s="511" t="s">
        <v>1151</v>
      </c>
      <c r="C58" s="531" t="s">
        <v>1706</v>
      </c>
      <c r="D58" s="573" t="s">
        <v>1707</v>
      </c>
      <c r="E58" s="531" t="s">
        <v>1674</v>
      </c>
      <c r="F58" s="574" t="s">
        <v>981</v>
      </c>
      <c r="G58" s="512" t="s">
        <v>1693</v>
      </c>
      <c r="H58" s="532" t="s">
        <v>1675</v>
      </c>
      <c r="I58" s="575" t="s">
        <v>1989</v>
      </c>
      <c r="J58" s="511" t="s">
        <v>984</v>
      </c>
      <c r="K58" s="513" t="s">
        <v>1878</v>
      </c>
      <c r="L58" s="511" t="s">
        <v>1676</v>
      </c>
      <c r="M58" s="513" t="s">
        <v>1681</v>
      </c>
      <c r="N58" s="513" t="s">
        <v>1666</v>
      </c>
      <c r="O58" s="513" t="s">
        <v>1681</v>
      </c>
      <c r="P58" s="513" t="s">
        <v>969</v>
      </c>
      <c r="Q58" s="511" t="s">
        <v>701</v>
      </c>
      <c r="R58" s="576" t="s">
        <v>155</v>
      </c>
      <c r="S58" s="511" t="s">
        <v>106</v>
      </c>
      <c r="T58" s="613" t="s">
        <v>1723</v>
      </c>
      <c r="U58" s="511" t="s">
        <v>3132</v>
      </c>
    </row>
    <row r="59" spans="1:21" ht="171" thickBot="1" x14ac:dyDescent="0.4">
      <c r="A59" s="577" t="s">
        <v>1851</v>
      </c>
      <c r="B59" s="578" t="s">
        <v>1151</v>
      </c>
      <c r="C59" s="578" t="s">
        <v>1879</v>
      </c>
      <c r="D59" s="579" t="s">
        <v>1877</v>
      </c>
      <c r="E59" s="578" t="s">
        <v>1153</v>
      </c>
      <c r="F59" s="580" t="s">
        <v>1880</v>
      </c>
      <c r="G59" s="580" t="s">
        <v>1881</v>
      </c>
      <c r="H59" s="580" t="s">
        <v>337</v>
      </c>
      <c r="I59" s="581" t="s">
        <v>1882</v>
      </c>
      <c r="J59" s="578" t="s">
        <v>1883</v>
      </c>
      <c r="K59" s="580" t="s">
        <v>1884</v>
      </c>
      <c r="L59" s="578" t="s">
        <v>1159</v>
      </c>
      <c r="M59" s="580" t="s">
        <v>3092</v>
      </c>
      <c r="N59" s="580" t="s">
        <v>3093</v>
      </c>
      <c r="O59" s="580" t="s">
        <v>3094</v>
      </c>
      <c r="P59" s="580" t="s">
        <v>1885</v>
      </c>
      <c r="Q59" s="578" t="s">
        <v>1886</v>
      </c>
      <c r="R59" s="582" t="s">
        <v>29</v>
      </c>
      <c r="S59" s="583" t="s">
        <v>29</v>
      </c>
      <c r="T59" s="614" t="s">
        <v>1723</v>
      </c>
      <c r="U59" s="511" t="s">
        <v>3140</v>
      </c>
    </row>
  </sheetData>
  <mergeCells count="72">
    <mergeCell ref="G50:G52"/>
    <mergeCell ref="H50:H52"/>
    <mergeCell ref="I50:I52"/>
    <mergeCell ref="J50:J52"/>
    <mergeCell ref="K50:K52"/>
    <mergeCell ref="A1:T1"/>
    <mergeCell ref="A2:T2"/>
    <mergeCell ref="G48:G49"/>
    <mergeCell ref="H48:H49"/>
    <mergeCell ref="I48:I49"/>
    <mergeCell ref="J48:J49"/>
    <mergeCell ref="G43:G44"/>
    <mergeCell ref="H43:H44"/>
    <mergeCell ref="I43:I44"/>
    <mergeCell ref="T43:T44"/>
    <mergeCell ref="A45:A46"/>
    <mergeCell ref="B45:B46"/>
    <mergeCell ref="C45:C46"/>
    <mergeCell ref="D45:D46"/>
    <mergeCell ref="E45:E46"/>
    <mergeCell ref="H28:H42"/>
    <mergeCell ref="F50:F52"/>
    <mergeCell ref="A48:A49"/>
    <mergeCell ref="B48:B49"/>
    <mergeCell ref="C48:C49"/>
    <mergeCell ref="D48:D49"/>
    <mergeCell ref="E48:E49"/>
    <mergeCell ref="F48:F49"/>
    <mergeCell ref="A50:A52"/>
    <mergeCell ref="B50:B52"/>
    <mergeCell ref="C50:C52"/>
    <mergeCell ref="D50:D52"/>
    <mergeCell ref="E50:E52"/>
    <mergeCell ref="G28:G42"/>
    <mergeCell ref="I28:I42"/>
    <mergeCell ref="J28:J42"/>
    <mergeCell ref="D40:D42"/>
    <mergeCell ref="A43:A44"/>
    <mergeCell ref="B43:B44"/>
    <mergeCell ref="C43:C44"/>
    <mergeCell ref="D43:D44"/>
    <mergeCell ref="E43:E44"/>
    <mergeCell ref="F43:F44"/>
    <mergeCell ref="A28:A42"/>
    <mergeCell ref="B28:B42"/>
    <mergeCell ref="C28:C42"/>
    <mergeCell ref="E28:E42"/>
    <mergeCell ref="F28:F42"/>
    <mergeCell ref="F18:F27"/>
    <mergeCell ref="G18:G27"/>
    <mergeCell ref="H18:H27"/>
    <mergeCell ref="I18:I27"/>
    <mergeCell ref="J18:J27"/>
    <mergeCell ref="A18:A27"/>
    <mergeCell ref="B18:B27"/>
    <mergeCell ref="C18:C27"/>
    <mergeCell ref="D18:D27"/>
    <mergeCell ref="E18:E27"/>
    <mergeCell ref="F3:H3"/>
    <mergeCell ref="T3:T4"/>
    <mergeCell ref="A4:E4"/>
    <mergeCell ref="I4:S4"/>
    <mergeCell ref="A5:A12"/>
    <mergeCell ref="B5:B12"/>
    <mergeCell ref="C5:C12"/>
    <mergeCell ref="D5:D12"/>
    <mergeCell ref="E5:E12"/>
    <mergeCell ref="F5:F12"/>
    <mergeCell ref="G5:G12"/>
    <mergeCell ref="H5:H12"/>
    <mergeCell ref="I5:I15"/>
    <mergeCell ref="J5:J1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25"/>
  <sheetViews>
    <sheetView workbookViewId="0">
      <selection activeCell="K3" sqref="K3"/>
    </sheetView>
  </sheetViews>
  <sheetFormatPr defaultRowHeight="14.5" x14ac:dyDescent="0.35"/>
  <cols>
    <col min="1" max="1" width="12" customWidth="1"/>
    <col min="2" max="2" width="11.7265625" customWidth="1"/>
    <col min="3" max="3" width="12.26953125" customWidth="1"/>
    <col min="4" max="4" width="14.26953125" customWidth="1"/>
    <col min="5" max="6" width="13.7265625" customWidth="1"/>
    <col min="7" max="7" width="13.54296875" customWidth="1"/>
    <col min="8" max="8" width="13.7265625" customWidth="1"/>
    <col min="9" max="9" width="11.453125" customWidth="1"/>
    <col min="10" max="10" width="12.7265625" customWidth="1"/>
    <col min="11" max="11" width="14.453125" customWidth="1"/>
    <col min="12" max="12" width="15.453125" customWidth="1"/>
    <col min="13" max="13" width="13.26953125" customWidth="1"/>
    <col min="14" max="14" width="13.453125" customWidth="1"/>
    <col min="15" max="15" width="15.26953125" customWidth="1"/>
    <col min="16" max="16" width="16" customWidth="1"/>
    <col min="17" max="17" width="13" customWidth="1"/>
    <col min="18" max="18" width="13.54296875" customWidth="1"/>
    <col min="19" max="19" width="12.7265625" customWidth="1"/>
    <col min="20" max="20" width="14.26953125" customWidth="1"/>
  </cols>
  <sheetData>
    <row r="1" spans="1:20" x14ac:dyDescent="0.35">
      <c r="A1" s="788" t="s">
        <v>807</v>
      </c>
      <c r="B1" s="789"/>
      <c r="C1" s="789"/>
      <c r="D1" s="789"/>
      <c r="E1" s="789"/>
      <c r="F1" s="789"/>
      <c r="G1" s="789"/>
      <c r="H1" s="789"/>
      <c r="I1" s="789"/>
      <c r="J1" s="789"/>
      <c r="K1" s="789"/>
      <c r="L1" s="789"/>
      <c r="M1" s="789"/>
      <c r="N1" s="789"/>
      <c r="O1" s="789"/>
      <c r="P1" s="789"/>
      <c r="Q1" s="789"/>
      <c r="R1" s="789"/>
      <c r="S1" s="789"/>
      <c r="T1" s="790"/>
    </row>
    <row r="2" spans="1:20" x14ac:dyDescent="0.35">
      <c r="A2" s="791" t="s">
        <v>1659</v>
      </c>
      <c r="B2" s="792"/>
      <c r="C2" s="792"/>
      <c r="D2" s="792"/>
      <c r="E2" s="792"/>
      <c r="F2" s="792"/>
      <c r="G2" s="792"/>
      <c r="H2" s="792"/>
      <c r="I2" s="792"/>
      <c r="J2" s="792"/>
      <c r="K2" s="792"/>
      <c r="L2" s="792"/>
      <c r="M2" s="792"/>
      <c r="N2" s="792"/>
      <c r="O2" s="792"/>
      <c r="P2" s="792"/>
      <c r="Q2" s="792"/>
      <c r="R2" s="792"/>
      <c r="S2" s="792"/>
      <c r="T2" s="793"/>
    </row>
    <row r="3" spans="1:20" ht="65" x14ac:dyDescent="0.35">
      <c r="A3" s="53" t="s">
        <v>0</v>
      </c>
      <c r="B3" s="212" t="s">
        <v>1</v>
      </c>
      <c r="C3" s="212" t="s">
        <v>2</v>
      </c>
      <c r="D3" s="212" t="s">
        <v>3</v>
      </c>
      <c r="E3" s="212" t="s">
        <v>4</v>
      </c>
      <c r="F3" s="794" t="s">
        <v>5</v>
      </c>
      <c r="G3" s="794"/>
      <c r="H3" s="794"/>
      <c r="I3" s="212" t="s">
        <v>6</v>
      </c>
      <c r="J3" s="212" t="s">
        <v>808</v>
      </c>
      <c r="K3" s="212" t="s">
        <v>7</v>
      </c>
      <c r="L3" s="212" t="s">
        <v>16</v>
      </c>
      <c r="M3" s="212" t="s">
        <v>188</v>
      </c>
      <c r="N3" s="212" t="s">
        <v>8</v>
      </c>
      <c r="O3" s="32" t="s">
        <v>189</v>
      </c>
      <c r="P3" s="32" t="s">
        <v>8</v>
      </c>
      <c r="Q3" s="212" t="s">
        <v>9</v>
      </c>
      <c r="R3" s="212" t="s">
        <v>10</v>
      </c>
      <c r="S3" s="33" t="s">
        <v>11</v>
      </c>
      <c r="T3" s="795" t="s">
        <v>12</v>
      </c>
    </row>
    <row r="4" spans="1:20" x14ac:dyDescent="0.35">
      <c r="A4" s="797"/>
      <c r="B4" s="798"/>
      <c r="C4" s="798"/>
      <c r="D4" s="798"/>
      <c r="E4" s="798"/>
      <c r="F4" s="249" t="s">
        <v>13</v>
      </c>
      <c r="G4" s="249" t="s">
        <v>14</v>
      </c>
      <c r="H4" s="249" t="s">
        <v>15</v>
      </c>
      <c r="I4" s="799"/>
      <c r="J4" s="800"/>
      <c r="K4" s="800"/>
      <c r="L4" s="800"/>
      <c r="M4" s="800"/>
      <c r="N4" s="800"/>
      <c r="O4" s="800"/>
      <c r="P4" s="800"/>
      <c r="Q4" s="800"/>
      <c r="R4" s="800"/>
      <c r="S4" s="801"/>
      <c r="T4" s="796"/>
    </row>
    <row r="5" spans="1:20" ht="325" x14ac:dyDescent="0.35">
      <c r="A5" s="216" t="s">
        <v>17</v>
      </c>
      <c r="B5" s="207" t="s">
        <v>809</v>
      </c>
      <c r="C5" s="207" t="s">
        <v>810</v>
      </c>
      <c r="D5" s="210" t="s">
        <v>811</v>
      </c>
      <c r="E5" s="207" t="s">
        <v>812</v>
      </c>
      <c r="F5" s="207" t="s">
        <v>813</v>
      </c>
      <c r="G5" s="207" t="s">
        <v>814</v>
      </c>
      <c r="H5" s="207" t="s">
        <v>18</v>
      </c>
      <c r="I5" s="252" t="s">
        <v>815</v>
      </c>
      <c r="J5" s="207" t="s">
        <v>816</v>
      </c>
      <c r="K5" s="245" t="s">
        <v>817</v>
      </c>
      <c r="L5" s="207" t="s">
        <v>818</v>
      </c>
      <c r="M5" s="251" t="s">
        <v>819</v>
      </c>
      <c r="N5" s="251" t="s">
        <v>820</v>
      </c>
      <c r="O5" s="251" t="s">
        <v>1165</v>
      </c>
      <c r="P5" s="251" t="s">
        <v>821</v>
      </c>
      <c r="Q5" s="251" t="s">
        <v>822</v>
      </c>
      <c r="R5" s="802">
        <v>2580000</v>
      </c>
      <c r="S5" s="34" t="s">
        <v>27</v>
      </c>
      <c r="T5" s="37" t="s">
        <v>823</v>
      </c>
    </row>
    <row r="6" spans="1:20" ht="107.15" customHeight="1" x14ac:dyDescent="0.35">
      <c r="A6" s="216"/>
      <c r="B6" s="207"/>
      <c r="C6" s="207"/>
      <c r="D6" s="210"/>
      <c r="E6" s="207"/>
      <c r="F6" s="207"/>
      <c r="G6" s="207"/>
      <c r="H6" s="207"/>
      <c r="I6" s="252"/>
      <c r="J6" s="207"/>
      <c r="K6" s="245"/>
      <c r="L6" s="207"/>
      <c r="M6" s="251"/>
      <c r="N6" s="251"/>
      <c r="O6" s="237" t="s">
        <v>1166</v>
      </c>
      <c r="P6" s="237" t="s">
        <v>1167</v>
      </c>
      <c r="Q6" s="251" t="s">
        <v>1168</v>
      </c>
      <c r="R6" s="803"/>
      <c r="S6" s="34" t="s">
        <v>27</v>
      </c>
      <c r="T6" s="37" t="s">
        <v>1169</v>
      </c>
    </row>
    <row r="7" spans="1:20" ht="312" x14ac:dyDescent="0.35">
      <c r="A7" s="244" t="s">
        <v>17</v>
      </c>
      <c r="B7" s="245" t="s">
        <v>824</v>
      </c>
      <c r="C7" s="777" t="s">
        <v>329</v>
      </c>
      <c r="D7" s="246" t="s">
        <v>825</v>
      </c>
      <c r="E7" s="245" t="s">
        <v>826</v>
      </c>
      <c r="F7" s="245" t="s">
        <v>827</v>
      </c>
      <c r="G7" s="245" t="s">
        <v>828</v>
      </c>
      <c r="H7" s="245" t="s">
        <v>829</v>
      </c>
      <c r="I7" s="210" t="s">
        <v>1517</v>
      </c>
      <c r="J7" s="245" t="s">
        <v>830</v>
      </c>
      <c r="K7" s="245" t="s">
        <v>831</v>
      </c>
      <c r="L7" s="245" t="s">
        <v>832</v>
      </c>
      <c r="M7" s="34" t="s">
        <v>741</v>
      </c>
      <c r="N7" s="34" t="s">
        <v>833</v>
      </c>
      <c r="O7" s="34" t="s">
        <v>834</v>
      </c>
      <c r="P7" s="34" t="s">
        <v>835</v>
      </c>
      <c r="Q7" s="34" t="s">
        <v>836</v>
      </c>
      <c r="R7" s="804"/>
      <c r="S7" s="34" t="s">
        <v>27</v>
      </c>
      <c r="T7" s="37" t="s">
        <v>823</v>
      </c>
    </row>
    <row r="8" spans="1:20" ht="104" x14ac:dyDescent="0.35">
      <c r="A8" s="244"/>
      <c r="B8" s="245"/>
      <c r="C8" s="786"/>
      <c r="D8" s="246"/>
      <c r="E8" s="245"/>
      <c r="F8" s="207" t="s">
        <v>837</v>
      </c>
      <c r="G8" s="207" t="s">
        <v>838</v>
      </c>
      <c r="H8" s="208" t="s">
        <v>839</v>
      </c>
      <c r="I8" s="246" t="s">
        <v>1518</v>
      </c>
      <c r="J8" s="245" t="s">
        <v>840</v>
      </c>
      <c r="K8" s="245" t="s">
        <v>1635</v>
      </c>
      <c r="L8" s="251" t="s">
        <v>841</v>
      </c>
      <c r="M8" s="251" t="s">
        <v>842</v>
      </c>
      <c r="N8" s="251" t="s">
        <v>843</v>
      </c>
      <c r="O8" s="251" t="s">
        <v>844</v>
      </c>
      <c r="P8" s="251" t="s">
        <v>843</v>
      </c>
      <c r="Q8" s="251" t="s">
        <v>845</v>
      </c>
      <c r="R8" s="51" t="s">
        <v>1164</v>
      </c>
      <c r="S8" s="251"/>
      <c r="T8" s="253"/>
    </row>
    <row r="9" spans="1:20" ht="183" customHeight="1" x14ac:dyDescent="0.35">
      <c r="A9" s="244" t="s">
        <v>17</v>
      </c>
      <c r="B9" s="245" t="s">
        <v>824</v>
      </c>
      <c r="C9" s="778"/>
      <c r="D9" s="246" t="s">
        <v>825</v>
      </c>
      <c r="E9" s="245" t="s">
        <v>826</v>
      </c>
      <c r="F9" s="245" t="s">
        <v>827</v>
      </c>
      <c r="G9" s="245" t="s">
        <v>846</v>
      </c>
      <c r="H9" s="207" t="s">
        <v>847</v>
      </c>
      <c r="I9" s="211" t="s">
        <v>1519</v>
      </c>
      <c r="J9" s="245" t="s">
        <v>848</v>
      </c>
      <c r="K9" s="245" t="s">
        <v>1634</v>
      </c>
      <c r="L9" s="251" t="s">
        <v>849</v>
      </c>
      <c r="M9" s="251" t="s">
        <v>850</v>
      </c>
      <c r="N9" s="251" t="s">
        <v>851</v>
      </c>
      <c r="O9" s="251" t="s">
        <v>850</v>
      </c>
      <c r="P9" s="251" t="s">
        <v>852</v>
      </c>
      <c r="Q9" s="251" t="s">
        <v>853</v>
      </c>
      <c r="R9" s="51">
        <v>65000</v>
      </c>
      <c r="S9" s="251" t="s">
        <v>27</v>
      </c>
      <c r="T9" s="253" t="s">
        <v>823</v>
      </c>
    </row>
    <row r="10" spans="1:20" ht="270.75" customHeight="1" x14ac:dyDescent="0.35">
      <c r="A10" s="205" t="s">
        <v>17</v>
      </c>
      <c r="B10" s="805" t="s">
        <v>719</v>
      </c>
      <c r="C10" s="786" t="s">
        <v>720</v>
      </c>
      <c r="D10" s="787" t="s">
        <v>721</v>
      </c>
      <c r="E10" s="208" t="s">
        <v>854</v>
      </c>
      <c r="F10" s="208" t="s">
        <v>723</v>
      </c>
      <c r="G10" s="208" t="s">
        <v>333</v>
      </c>
      <c r="H10" s="209" t="s">
        <v>724</v>
      </c>
      <c r="I10" s="49" t="s">
        <v>725</v>
      </c>
      <c r="J10" s="209" t="s">
        <v>855</v>
      </c>
      <c r="K10" s="209" t="s">
        <v>856</v>
      </c>
      <c r="L10" s="245" t="s">
        <v>857</v>
      </c>
      <c r="M10" s="34" t="s">
        <v>858</v>
      </c>
      <c r="N10" s="34" t="s">
        <v>859</v>
      </c>
      <c r="O10" s="245" t="s">
        <v>741</v>
      </c>
      <c r="P10" s="34" t="s">
        <v>106</v>
      </c>
      <c r="Q10" s="34" t="s">
        <v>860</v>
      </c>
      <c r="R10" s="51" t="s">
        <v>28</v>
      </c>
      <c r="S10" s="46" t="s">
        <v>29</v>
      </c>
      <c r="T10" s="37" t="s">
        <v>823</v>
      </c>
    </row>
    <row r="11" spans="1:20" ht="409.6" thickBot="1" x14ac:dyDescent="0.4">
      <c r="A11" s="128"/>
      <c r="B11" s="805"/>
      <c r="C11" s="786"/>
      <c r="D11" s="787"/>
      <c r="E11" s="26" t="s">
        <v>861</v>
      </c>
      <c r="F11" s="254" t="s">
        <v>723</v>
      </c>
      <c r="G11" s="26" t="s">
        <v>862</v>
      </c>
      <c r="H11" s="254" t="s">
        <v>724</v>
      </c>
      <c r="I11" s="133" t="s">
        <v>863</v>
      </c>
      <c r="J11" s="245" t="s">
        <v>864</v>
      </c>
      <c r="K11" s="245" t="s">
        <v>865</v>
      </c>
      <c r="L11" s="245" t="s">
        <v>866</v>
      </c>
      <c r="M11" s="245" t="s">
        <v>867</v>
      </c>
      <c r="N11" s="34" t="s">
        <v>868</v>
      </c>
      <c r="O11" s="34" t="s">
        <v>869</v>
      </c>
      <c r="P11" s="34" t="s">
        <v>870</v>
      </c>
      <c r="Q11" s="34" t="s">
        <v>871</v>
      </c>
      <c r="R11" s="51">
        <v>1540000</v>
      </c>
      <c r="S11" s="55" t="s">
        <v>27</v>
      </c>
      <c r="T11" s="37" t="s">
        <v>823</v>
      </c>
    </row>
    <row r="12" spans="1:20" ht="409.5" x14ac:dyDescent="0.35">
      <c r="A12" s="129"/>
      <c r="B12" s="806"/>
      <c r="C12" s="778"/>
      <c r="D12" s="780"/>
      <c r="E12" s="209" t="s">
        <v>872</v>
      </c>
      <c r="F12" s="209" t="s">
        <v>873</v>
      </c>
      <c r="G12" s="209" t="s">
        <v>874</v>
      </c>
      <c r="H12" s="208" t="s">
        <v>875</v>
      </c>
      <c r="I12" s="49" t="s">
        <v>876</v>
      </c>
      <c r="J12" s="245" t="s">
        <v>877</v>
      </c>
      <c r="K12" s="245" t="s">
        <v>878</v>
      </c>
      <c r="L12" s="34" t="s">
        <v>879</v>
      </c>
      <c r="M12" s="34" t="s">
        <v>741</v>
      </c>
      <c r="N12" s="34" t="s">
        <v>833</v>
      </c>
      <c r="O12" s="34" t="s">
        <v>741</v>
      </c>
      <c r="P12" s="34" t="s">
        <v>833</v>
      </c>
      <c r="Q12" s="34" t="s">
        <v>880</v>
      </c>
      <c r="R12" s="51">
        <v>130000</v>
      </c>
      <c r="S12" s="45"/>
      <c r="T12" s="37" t="s">
        <v>823</v>
      </c>
    </row>
    <row r="13" spans="1:20" ht="377" x14ac:dyDescent="0.35">
      <c r="A13" s="783" t="s">
        <v>330</v>
      </c>
      <c r="B13" s="777" t="s">
        <v>19</v>
      </c>
      <c r="C13" s="777" t="s">
        <v>20</v>
      </c>
      <c r="D13" s="779" t="s">
        <v>21</v>
      </c>
      <c r="E13" s="38" t="s">
        <v>881</v>
      </c>
      <c r="F13" s="207" t="s">
        <v>882</v>
      </c>
      <c r="G13" s="207" t="s">
        <v>883</v>
      </c>
      <c r="H13" s="207" t="s">
        <v>884</v>
      </c>
      <c r="I13" s="44" t="s">
        <v>885</v>
      </c>
      <c r="J13" s="245" t="s">
        <v>886</v>
      </c>
      <c r="K13" s="245" t="s">
        <v>887</v>
      </c>
      <c r="L13" s="34" t="s">
        <v>888</v>
      </c>
      <c r="M13" s="34" t="s">
        <v>891</v>
      </c>
      <c r="N13" s="34" t="s">
        <v>890</v>
      </c>
      <c r="O13" s="34" t="s">
        <v>889</v>
      </c>
      <c r="P13" s="34" t="s">
        <v>890</v>
      </c>
      <c r="Q13" s="245" t="s">
        <v>892</v>
      </c>
      <c r="R13" s="170">
        <v>1500000</v>
      </c>
      <c r="S13" s="34" t="s">
        <v>27</v>
      </c>
      <c r="T13" s="37" t="s">
        <v>893</v>
      </c>
    </row>
    <row r="14" spans="1:20" ht="269.25" customHeight="1" x14ac:dyDescent="0.35">
      <c r="A14" s="784"/>
      <c r="B14" s="786"/>
      <c r="C14" s="786"/>
      <c r="D14" s="787"/>
      <c r="E14" s="245" t="s">
        <v>22</v>
      </c>
      <c r="F14" s="207" t="s">
        <v>335</v>
      </c>
      <c r="G14" s="207" t="s">
        <v>336</v>
      </c>
      <c r="H14" s="207" t="s">
        <v>337</v>
      </c>
      <c r="I14" s="44" t="s">
        <v>794</v>
      </c>
      <c r="J14" s="245" t="s">
        <v>894</v>
      </c>
      <c r="K14" s="245" t="s">
        <v>1170</v>
      </c>
      <c r="L14" s="34" t="s">
        <v>895</v>
      </c>
      <c r="M14" s="245" t="s">
        <v>1171</v>
      </c>
      <c r="N14" s="245" t="s">
        <v>338</v>
      </c>
      <c r="O14" s="245" t="s">
        <v>1172</v>
      </c>
      <c r="P14" s="245" t="s">
        <v>338</v>
      </c>
      <c r="Q14" s="34" t="s">
        <v>701</v>
      </c>
      <c r="R14" s="34" t="s">
        <v>155</v>
      </c>
      <c r="S14" s="34" t="s">
        <v>106</v>
      </c>
      <c r="T14" s="37" t="s">
        <v>896</v>
      </c>
    </row>
    <row r="15" spans="1:20" ht="169" x14ac:dyDescent="0.35">
      <c r="A15" s="784"/>
      <c r="B15" s="786"/>
      <c r="C15" s="786"/>
      <c r="D15" s="787"/>
      <c r="E15" s="35" t="s">
        <v>897</v>
      </c>
      <c r="F15" s="245" t="s">
        <v>898</v>
      </c>
      <c r="G15" s="245" t="s">
        <v>899</v>
      </c>
      <c r="H15" s="41" t="s">
        <v>900</v>
      </c>
      <c r="I15" s="44" t="s">
        <v>901</v>
      </c>
      <c r="J15" s="245" t="s">
        <v>902</v>
      </c>
      <c r="K15" s="245" t="s">
        <v>903</v>
      </c>
      <c r="L15" s="34" t="s">
        <v>904</v>
      </c>
      <c r="M15" s="34" t="s">
        <v>905</v>
      </c>
      <c r="N15" s="34" t="s">
        <v>906</v>
      </c>
      <c r="O15" s="34" t="s">
        <v>905</v>
      </c>
      <c r="P15" s="34" t="s">
        <v>907</v>
      </c>
      <c r="Q15" s="34" t="s">
        <v>908</v>
      </c>
      <c r="R15" s="170">
        <v>670000</v>
      </c>
      <c r="S15" s="34" t="s">
        <v>27</v>
      </c>
      <c r="T15" s="37" t="s">
        <v>893</v>
      </c>
    </row>
    <row r="16" spans="1:20" ht="143" x14ac:dyDescent="0.35">
      <c r="A16" s="785"/>
      <c r="B16" s="778"/>
      <c r="C16" s="786"/>
      <c r="D16" s="780"/>
      <c r="E16" s="207" t="s">
        <v>909</v>
      </c>
      <c r="F16" s="245" t="s">
        <v>910</v>
      </c>
      <c r="G16" s="245" t="s">
        <v>911</v>
      </c>
      <c r="H16" s="245" t="s">
        <v>884</v>
      </c>
      <c r="I16" s="44" t="s">
        <v>912</v>
      </c>
      <c r="J16" s="245" t="s">
        <v>913</v>
      </c>
      <c r="K16" s="245" t="s">
        <v>914</v>
      </c>
      <c r="L16" s="34" t="s">
        <v>915</v>
      </c>
      <c r="M16" s="34" t="s">
        <v>916</v>
      </c>
      <c r="N16" s="34" t="s">
        <v>917</v>
      </c>
      <c r="O16" s="34" t="s">
        <v>916</v>
      </c>
      <c r="P16" s="34" t="s">
        <v>917</v>
      </c>
      <c r="Q16" s="34" t="s">
        <v>701</v>
      </c>
      <c r="R16" s="34" t="s">
        <v>155</v>
      </c>
      <c r="S16" s="34" t="s">
        <v>106</v>
      </c>
      <c r="T16" s="37" t="s">
        <v>893</v>
      </c>
    </row>
    <row r="17" spans="1:20" ht="325" x14ac:dyDescent="0.35">
      <c r="A17" s="775" t="s">
        <v>17</v>
      </c>
      <c r="B17" s="245" t="s">
        <v>24</v>
      </c>
      <c r="C17" s="41" t="s">
        <v>340</v>
      </c>
      <c r="D17" s="246" t="s">
        <v>25</v>
      </c>
      <c r="E17" s="245" t="s">
        <v>341</v>
      </c>
      <c r="F17" s="245" t="s">
        <v>342</v>
      </c>
      <c r="G17" s="245" t="s">
        <v>23</v>
      </c>
      <c r="H17" s="41" t="s">
        <v>18</v>
      </c>
      <c r="I17" s="246" t="s">
        <v>343</v>
      </c>
      <c r="J17" s="245" t="s">
        <v>918</v>
      </c>
      <c r="K17" s="245" t="s">
        <v>1173</v>
      </c>
      <c r="L17" s="34" t="s">
        <v>919</v>
      </c>
      <c r="M17" s="34" t="s">
        <v>921</v>
      </c>
      <c r="N17" s="34" t="s">
        <v>920</v>
      </c>
      <c r="O17" s="34" t="s">
        <v>922</v>
      </c>
      <c r="P17" s="34" t="s">
        <v>920</v>
      </c>
      <c r="Q17" s="34" t="s">
        <v>701</v>
      </c>
      <c r="R17" s="56">
        <v>210000</v>
      </c>
      <c r="S17" s="34" t="s">
        <v>27</v>
      </c>
      <c r="T17" s="37" t="s">
        <v>896</v>
      </c>
    </row>
    <row r="18" spans="1:20" ht="403" x14ac:dyDescent="0.35">
      <c r="A18" s="776"/>
      <c r="B18" s="245" t="s">
        <v>923</v>
      </c>
      <c r="C18" s="245" t="s">
        <v>924</v>
      </c>
      <c r="D18" s="246" t="s">
        <v>925</v>
      </c>
      <c r="E18" s="57" t="s">
        <v>926</v>
      </c>
      <c r="F18" s="245" t="s">
        <v>927</v>
      </c>
      <c r="G18" s="245" t="s">
        <v>928</v>
      </c>
      <c r="H18" s="41" t="s">
        <v>929</v>
      </c>
      <c r="I18" s="44" t="s">
        <v>1520</v>
      </c>
      <c r="J18" s="245" t="s">
        <v>930</v>
      </c>
      <c r="K18" s="34" t="s">
        <v>931</v>
      </c>
      <c r="L18" s="34" t="s">
        <v>932</v>
      </c>
      <c r="M18" s="34" t="s">
        <v>933</v>
      </c>
      <c r="N18" s="34" t="s">
        <v>907</v>
      </c>
      <c r="O18" s="34" t="s">
        <v>933</v>
      </c>
      <c r="P18" s="34" t="s">
        <v>934</v>
      </c>
      <c r="Q18" s="34" t="s">
        <v>935</v>
      </c>
      <c r="R18" s="58">
        <v>87000</v>
      </c>
      <c r="S18" s="34" t="s">
        <v>27</v>
      </c>
      <c r="T18" s="37" t="s">
        <v>893</v>
      </c>
    </row>
    <row r="19" spans="1:20" ht="208" x14ac:dyDescent="0.35">
      <c r="A19" s="776"/>
      <c r="B19" s="245" t="s">
        <v>936</v>
      </c>
      <c r="C19" s="41" t="s">
        <v>937</v>
      </c>
      <c r="D19" s="246" t="s">
        <v>1521</v>
      </c>
      <c r="E19" s="207" t="s">
        <v>938</v>
      </c>
      <c r="F19" s="245" t="s">
        <v>939</v>
      </c>
      <c r="G19" s="245" t="s">
        <v>940</v>
      </c>
      <c r="H19" s="34" t="s">
        <v>941</v>
      </c>
      <c r="I19" s="246" t="s">
        <v>1522</v>
      </c>
      <c r="J19" s="245" t="s">
        <v>942</v>
      </c>
      <c r="K19" s="245" t="s">
        <v>943</v>
      </c>
      <c r="L19" s="34" t="s">
        <v>944</v>
      </c>
      <c r="M19" s="34" t="s">
        <v>945</v>
      </c>
      <c r="N19" s="34" t="s">
        <v>946</v>
      </c>
      <c r="O19" s="34" t="s">
        <v>945</v>
      </c>
      <c r="P19" s="34" t="s">
        <v>946</v>
      </c>
      <c r="Q19" s="34" t="s">
        <v>947</v>
      </c>
      <c r="R19" s="59">
        <v>221000</v>
      </c>
      <c r="S19" s="34" t="s">
        <v>27</v>
      </c>
      <c r="T19" s="37" t="s">
        <v>893</v>
      </c>
    </row>
    <row r="20" spans="1:20" ht="166.5" customHeight="1" x14ac:dyDescent="0.35">
      <c r="A20" s="776"/>
      <c r="B20" s="245" t="s">
        <v>923</v>
      </c>
      <c r="C20" s="207" t="s">
        <v>948</v>
      </c>
      <c r="D20" s="211" t="s">
        <v>949</v>
      </c>
      <c r="E20" s="245" t="s">
        <v>950</v>
      </c>
      <c r="F20" s="245" t="s">
        <v>521</v>
      </c>
      <c r="G20" s="245" t="s">
        <v>951</v>
      </c>
      <c r="H20" s="245" t="s">
        <v>952</v>
      </c>
      <c r="I20" s="246" t="s">
        <v>953</v>
      </c>
      <c r="J20" s="36" t="s">
        <v>954</v>
      </c>
      <c r="K20" s="245" t="s">
        <v>955</v>
      </c>
      <c r="L20" s="34" t="s">
        <v>956</v>
      </c>
      <c r="M20" s="245" t="s">
        <v>957</v>
      </c>
      <c r="N20" s="34" t="s">
        <v>958</v>
      </c>
      <c r="O20" s="245" t="s">
        <v>957</v>
      </c>
      <c r="P20" s="34" t="s">
        <v>959</v>
      </c>
      <c r="Q20" s="34" t="s">
        <v>960</v>
      </c>
      <c r="R20" s="60">
        <v>25000</v>
      </c>
      <c r="S20" s="215" t="s">
        <v>27</v>
      </c>
      <c r="T20" s="37" t="s">
        <v>896</v>
      </c>
    </row>
    <row r="21" spans="1:20" ht="117" customHeight="1" x14ac:dyDescent="0.35">
      <c r="A21" s="130"/>
      <c r="B21" s="777" t="s">
        <v>485</v>
      </c>
      <c r="C21" s="777" t="s">
        <v>486</v>
      </c>
      <c r="D21" s="779" t="s">
        <v>925</v>
      </c>
      <c r="E21" s="245" t="s">
        <v>961</v>
      </c>
      <c r="F21" s="36" t="s">
        <v>962</v>
      </c>
      <c r="G21" s="36" t="s">
        <v>963</v>
      </c>
      <c r="H21" s="245" t="s">
        <v>964</v>
      </c>
      <c r="I21" s="246" t="s">
        <v>542</v>
      </c>
      <c r="J21" s="36" t="s">
        <v>965</v>
      </c>
      <c r="K21" s="245" t="s">
        <v>966</v>
      </c>
      <c r="L21" s="34" t="s">
        <v>967</v>
      </c>
      <c r="M21" s="34" t="s">
        <v>968</v>
      </c>
      <c r="N21" s="34" t="s">
        <v>970</v>
      </c>
      <c r="O21" s="34" t="s">
        <v>968</v>
      </c>
      <c r="P21" s="34" t="s">
        <v>970</v>
      </c>
      <c r="Q21" s="34" t="s">
        <v>701</v>
      </c>
      <c r="R21" s="34" t="s">
        <v>155</v>
      </c>
      <c r="S21" s="34" t="s">
        <v>106</v>
      </c>
      <c r="T21" s="37" t="s">
        <v>896</v>
      </c>
    </row>
    <row r="22" spans="1:20" ht="188.25" customHeight="1" x14ac:dyDescent="0.35">
      <c r="A22" s="130"/>
      <c r="B22" s="778"/>
      <c r="C22" s="778"/>
      <c r="D22" s="780"/>
      <c r="E22" s="245" t="s">
        <v>971</v>
      </c>
      <c r="F22" s="36" t="s">
        <v>972</v>
      </c>
      <c r="G22" s="36" t="s">
        <v>973</v>
      </c>
      <c r="H22" s="245" t="s">
        <v>974</v>
      </c>
      <c r="I22" s="246" t="s">
        <v>1523</v>
      </c>
      <c r="J22" s="36" t="s">
        <v>975</v>
      </c>
      <c r="K22" s="245" t="s">
        <v>976</v>
      </c>
      <c r="L22" s="34" t="s">
        <v>977</v>
      </c>
      <c r="M22" s="34" t="s">
        <v>978</v>
      </c>
      <c r="N22" s="34" t="s">
        <v>979</v>
      </c>
      <c r="O22" s="34" t="s">
        <v>978</v>
      </c>
      <c r="P22" s="34" t="s">
        <v>979</v>
      </c>
      <c r="Q22" s="34" t="s">
        <v>701</v>
      </c>
      <c r="R22" s="34" t="s">
        <v>155</v>
      </c>
      <c r="S22" s="34" t="s">
        <v>106</v>
      </c>
      <c r="T22" s="37" t="s">
        <v>896</v>
      </c>
    </row>
    <row r="23" spans="1:20" ht="221" x14ac:dyDescent="0.35">
      <c r="A23" s="131" t="s">
        <v>17</v>
      </c>
      <c r="B23" s="209" t="s">
        <v>26</v>
      </c>
      <c r="C23" s="777" t="s">
        <v>980</v>
      </c>
      <c r="D23" s="781" t="s">
        <v>51</v>
      </c>
      <c r="E23" s="245" t="s">
        <v>144</v>
      </c>
      <c r="F23" s="36" t="s">
        <v>981</v>
      </c>
      <c r="G23" s="36" t="s">
        <v>982</v>
      </c>
      <c r="H23" s="245" t="s">
        <v>983</v>
      </c>
      <c r="I23" s="210" t="s">
        <v>992</v>
      </c>
      <c r="J23" s="36" t="s">
        <v>984</v>
      </c>
      <c r="K23" s="245" t="s">
        <v>985</v>
      </c>
      <c r="L23" s="34" t="s">
        <v>986</v>
      </c>
      <c r="M23" s="34" t="s">
        <v>987</v>
      </c>
      <c r="N23" s="34" t="s">
        <v>969</v>
      </c>
      <c r="O23" s="34" t="s">
        <v>987</v>
      </c>
      <c r="P23" s="34" t="s">
        <v>969</v>
      </c>
      <c r="Q23" s="34" t="s">
        <v>701</v>
      </c>
      <c r="R23" s="34" t="s">
        <v>155</v>
      </c>
      <c r="S23" s="34" t="s">
        <v>106</v>
      </c>
      <c r="T23" s="37" t="s">
        <v>896</v>
      </c>
    </row>
    <row r="24" spans="1:20" ht="91" x14ac:dyDescent="0.35">
      <c r="A24" s="206"/>
      <c r="B24" s="209"/>
      <c r="C24" s="778"/>
      <c r="D24" s="782"/>
      <c r="E24" s="207" t="s">
        <v>988</v>
      </c>
      <c r="F24" s="40" t="s">
        <v>989</v>
      </c>
      <c r="G24" s="40" t="s">
        <v>990</v>
      </c>
      <c r="H24" s="207" t="s">
        <v>991</v>
      </c>
      <c r="I24" s="246" t="s">
        <v>1545</v>
      </c>
      <c r="J24" s="207" t="s">
        <v>993</v>
      </c>
      <c r="K24" s="207" t="s">
        <v>994</v>
      </c>
      <c r="L24" s="251" t="s">
        <v>995</v>
      </c>
      <c r="M24" s="34" t="s">
        <v>996</v>
      </c>
      <c r="N24" s="34" t="s">
        <v>997</v>
      </c>
      <c r="O24" s="34" t="s">
        <v>996</v>
      </c>
      <c r="P24" s="34" t="s">
        <v>997</v>
      </c>
      <c r="Q24" s="251" t="s">
        <v>701</v>
      </c>
      <c r="R24" s="251" t="s">
        <v>28</v>
      </c>
      <c r="S24" s="251" t="s">
        <v>29</v>
      </c>
      <c r="T24" s="37" t="s">
        <v>896</v>
      </c>
    </row>
    <row r="25" spans="1:20" ht="118" thickBot="1" x14ac:dyDescent="0.4">
      <c r="A25" s="132" t="s">
        <v>326</v>
      </c>
      <c r="B25" s="54" t="s">
        <v>754</v>
      </c>
      <c r="C25" s="26" t="s">
        <v>998</v>
      </c>
      <c r="D25" s="133" t="s">
        <v>43</v>
      </c>
      <c r="E25" s="54" t="s">
        <v>44</v>
      </c>
      <c r="F25" s="26" t="s">
        <v>45</v>
      </c>
      <c r="G25" s="26" t="s">
        <v>999</v>
      </c>
      <c r="H25" s="26" t="s">
        <v>46</v>
      </c>
      <c r="I25" s="134" t="s">
        <v>47</v>
      </c>
      <c r="J25" s="26" t="s">
        <v>48</v>
      </c>
      <c r="K25" s="54" t="s">
        <v>1000</v>
      </c>
      <c r="L25" s="61" t="s">
        <v>1001</v>
      </c>
      <c r="M25" s="54" t="s">
        <v>1003</v>
      </c>
      <c r="N25" s="54" t="s">
        <v>1002</v>
      </c>
      <c r="O25" s="54" t="s">
        <v>1003</v>
      </c>
      <c r="P25" s="54" t="s">
        <v>1002</v>
      </c>
      <c r="Q25" s="54" t="s">
        <v>701</v>
      </c>
      <c r="R25" s="171">
        <v>150000</v>
      </c>
      <c r="S25" s="54" t="s">
        <v>27</v>
      </c>
      <c r="T25" s="62" t="s">
        <v>896</v>
      </c>
    </row>
  </sheetData>
  <mergeCells count="21">
    <mergeCell ref="A13:A16"/>
    <mergeCell ref="B13:B16"/>
    <mergeCell ref="C13:C16"/>
    <mergeCell ref="D13:D16"/>
    <mergeCell ref="A1:T1"/>
    <mergeCell ref="A2:T2"/>
    <mergeCell ref="F3:H3"/>
    <mergeCell ref="T3:T4"/>
    <mergeCell ref="A4:E4"/>
    <mergeCell ref="I4:S4"/>
    <mergeCell ref="R5:R7"/>
    <mergeCell ref="C7:C9"/>
    <mergeCell ref="B10:B12"/>
    <mergeCell ref="C10:C12"/>
    <mergeCell ref="D10:D12"/>
    <mergeCell ref="A17:A20"/>
    <mergeCell ref="B21:B22"/>
    <mergeCell ref="C21:C22"/>
    <mergeCell ref="D21:D22"/>
    <mergeCell ref="C23:C24"/>
    <mergeCell ref="D23:D24"/>
  </mergeCells>
  <pageMargins left="0.7" right="0.7" top="0.75" bottom="0.75" header="0.3" footer="0.3"/>
  <pageSetup paperSize="9" scale="48" fitToHeight="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53"/>
  <sheetViews>
    <sheetView workbookViewId="0">
      <selection activeCell="P4" sqref="P4"/>
    </sheetView>
  </sheetViews>
  <sheetFormatPr defaultRowHeight="14.5" x14ac:dyDescent="0.35"/>
  <cols>
    <col min="1" max="1" width="13.54296875" customWidth="1"/>
    <col min="2" max="2" width="13.453125" customWidth="1"/>
    <col min="3" max="3" width="14.453125" customWidth="1"/>
    <col min="4" max="4" width="16" customWidth="1"/>
    <col min="5" max="5" width="19.453125" customWidth="1"/>
    <col min="6" max="6" width="15.54296875" customWidth="1"/>
    <col min="7" max="7" width="16.7265625" customWidth="1"/>
    <col min="8" max="8" width="13.7265625" customWidth="1"/>
    <col min="9" max="9" width="14" customWidth="1"/>
    <col min="10" max="10" width="20.7265625" customWidth="1"/>
    <col min="11" max="11" width="21.453125" customWidth="1"/>
    <col min="12" max="12" width="20.453125" customWidth="1"/>
    <col min="13" max="13" width="13.26953125" customWidth="1"/>
    <col min="14" max="14" width="12.7265625" customWidth="1"/>
    <col min="15" max="15" width="13" customWidth="1"/>
    <col min="16" max="16" width="12.7265625" customWidth="1"/>
    <col min="17" max="17" width="13.26953125" customWidth="1"/>
    <col min="18" max="18" width="13.7265625" customWidth="1"/>
    <col min="19" max="19" width="13.26953125" customWidth="1"/>
    <col min="20" max="20" width="16.26953125" customWidth="1"/>
  </cols>
  <sheetData>
    <row r="1" spans="1:20" ht="15" thickBot="1" x14ac:dyDescent="0.4">
      <c r="A1" s="807" t="s">
        <v>1174</v>
      </c>
      <c r="B1" s="808"/>
      <c r="C1" s="808"/>
      <c r="D1" s="808"/>
      <c r="E1" s="808"/>
      <c r="F1" s="808"/>
      <c r="G1" s="808"/>
      <c r="H1" s="808"/>
      <c r="I1" s="808"/>
      <c r="J1" s="808"/>
      <c r="K1" s="808"/>
      <c r="L1" s="808"/>
      <c r="M1" s="808"/>
      <c r="N1" s="808"/>
      <c r="O1" s="808"/>
      <c r="P1" s="808"/>
      <c r="Q1" s="808"/>
      <c r="R1" s="808"/>
      <c r="S1" s="808"/>
      <c r="T1" s="809"/>
    </row>
    <row r="2" spans="1:20" x14ac:dyDescent="0.35">
      <c r="A2" s="810" t="s">
        <v>186</v>
      </c>
      <c r="B2" s="811"/>
      <c r="C2" s="811"/>
      <c r="D2" s="811"/>
      <c r="E2" s="811"/>
      <c r="F2" s="811"/>
      <c r="G2" s="811"/>
      <c r="H2" s="811"/>
      <c r="I2" s="811"/>
      <c r="J2" s="811"/>
      <c r="K2" s="811"/>
      <c r="L2" s="811"/>
      <c r="M2" s="811"/>
      <c r="N2" s="811"/>
      <c r="O2" s="811"/>
      <c r="P2" s="811"/>
      <c r="Q2" s="811"/>
      <c r="R2" s="811"/>
      <c r="S2" s="811"/>
      <c r="T2" s="812"/>
    </row>
    <row r="3" spans="1:20" x14ac:dyDescent="0.35">
      <c r="A3" s="813" t="s">
        <v>1660</v>
      </c>
      <c r="B3" s="814"/>
      <c r="C3" s="814"/>
      <c r="D3" s="814"/>
      <c r="E3" s="814"/>
      <c r="F3" s="814"/>
      <c r="G3" s="814"/>
      <c r="H3" s="814"/>
      <c r="I3" s="814"/>
      <c r="J3" s="814"/>
      <c r="K3" s="814"/>
      <c r="L3" s="814"/>
      <c r="M3" s="814"/>
      <c r="N3" s="814"/>
      <c r="O3" s="814"/>
      <c r="P3" s="814"/>
      <c r="Q3" s="814"/>
      <c r="R3" s="814"/>
      <c r="S3" s="814"/>
      <c r="T3" s="815"/>
    </row>
    <row r="4" spans="1:20" ht="52.5" thickBot="1" x14ac:dyDescent="0.4">
      <c r="A4" s="79" t="s">
        <v>0</v>
      </c>
      <c r="B4" s="80" t="s">
        <v>1</v>
      </c>
      <c r="C4" s="80" t="s">
        <v>2</v>
      </c>
      <c r="D4" s="236" t="s">
        <v>3</v>
      </c>
      <c r="E4" s="80" t="s">
        <v>4</v>
      </c>
      <c r="F4" s="816" t="s">
        <v>5</v>
      </c>
      <c r="G4" s="816"/>
      <c r="H4" s="816"/>
      <c r="I4" s="81" t="s">
        <v>6</v>
      </c>
      <c r="J4" s="82" t="s">
        <v>351</v>
      </c>
      <c r="K4" s="83" t="s">
        <v>7</v>
      </c>
      <c r="L4" s="83" t="s">
        <v>16</v>
      </c>
      <c r="M4" s="82" t="s">
        <v>352</v>
      </c>
      <c r="N4" s="82" t="s">
        <v>8</v>
      </c>
      <c r="O4" s="84" t="s">
        <v>189</v>
      </c>
      <c r="P4" s="84" t="s">
        <v>8</v>
      </c>
      <c r="Q4" s="82" t="s">
        <v>9</v>
      </c>
      <c r="R4" s="83" t="s">
        <v>10</v>
      </c>
      <c r="S4" s="85" t="s">
        <v>11</v>
      </c>
      <c r="T4" s="817" t="s">
        <v>12</v>
      </c>
    </row>
    <row r="5" spans="1:20" ht="15" thickBot="1" x14ac:dyDescent="0.4">
      <c r="A5" s="819"/>
      <c r="B5" s="820"/>
      <c r="C5" s="820"/>
      <c r="D5" s="820"/>
      <c r="E5" s="820"/>
      <c r="F5" s="86" t="s">
        <v>13</v>
      </c>
      <c r="G5" s="86" t="s">
        <v>14</v>
      </c>
      <c r="H5" s="87" t="s">
        <v>15</v>
      </c>
      <c r="I5" s="821"/>
      <c r="J5" s="822"/>
      <c r="K5" s="822"/>
      <c r="L5" s="822"/>
      <c r="M5" s="822"/>
      <c r="N5" s="822"/>
      <c r="O5" s="822"/>
      <c r="P5" s="822"/>
      <c r="Q5" s="822"/>
      <c r="R5" s="822"/>
      <c r="S5" s="823"/>
      <c r="T5" s="818"/>
    </row>
    <row r="6" spans="1:20" ht="182" x14ac:dyDescent="0.35">
      <c r="A6" s="861" t="s">
        <v>353</v>
      </c>
      <c r="B6" s="826" t="s">
        <v>354</v>
      </c>
      <c r="C6" s="828" t="s">
        <v>355</v>
      </c>
      <c r="D6" s="826" t="s">
        <v>356</v>
      </c>
      <c r="E6" s="233" t="s">
        <v>357</v>
      </c>
      <c r="F6" s="233" t="s">
        <v>358</v>
      </c>
      <c r="G6" s="233" t="s">
        <v>359</v>
      </c>
      <c r="H6" s="233" t="s">
        <v>360</v>
      </c>
      <c r="I6" s="235" t="s">
        <v>1524</v>
      </c>
      <c r="J6" s="233" t="s">
        <v>361</v>
      </c>
      <c r="K6" s="88" t="s">
        <v>362</v>
      </c>
      <c r="L6" s="88" t="s">
        <v>363</v>
      </c>
      <c r="M6" s="88" t="s">
        <v>364</v>
      </c>
      <c r="N6" s="88" t="s">
        <v>365</v>
      </c>
      <c r="O6" s="88" t="s">
        <v>364</v>
      </c>
      <c r="P6" s="88" t="s">
        <v>365</v>
      </c>
      <c r="Q6" s="88" t="s">
        <v>366</v>
      </c>
      <c r="R6" s="231">
        <v>695290.78</v>
      </c>
      <c r="S6" s="160" t="s">
        <v>27</v>
      </c>
      <c r="T6" s="94" t="s">
        <v>367</v>
      </c>
    </row>
    <row r="7" spans="1:20" ht="52" x14ac:dyDescent="0.35">
      <c r="A7" s="862"/>
      <c r="B7" s="826"/>
      <c r="C7" s="828"/>
      <c r="D7" s="826"/>
      <c r="E7" s="233" t="s">
        <v>368</v>
      </c>
      <c r="F7" s="233" t="s">
        <v>369</v>
      </c>
      <c r="G7" s="233" t="s">
        <v>370</v>
      </c>
      <c r="H7" s="233" t="s">
        <v>371</v>
      </c>
      <c r="I7" s="235" t="s">
        <v>1526</v>
      </c>
      <c r="J7" s="233" t="s">
        <v>372</v>
      </c>
      <c r="K7" s="233" t="s">
        <v>373</v>
      </c>
      <c r="L7" s="88" t="s">
        <v>374</v>
      </c>
      <c r="M7" s="88" t="s">
        <v>375</v>
      </c>
      <c r="N7" s="88" t="s">
        <v>376</v>
      </c>
      <c r="O7" s="88" t="s">
        <v>375</v>
      </c>
      <c r="P7" s="88" t="s">
        <v>376</v>
      </c>
      <c r="Q7" s="88" t="s">
        <v>377</v>
      </c>
      <c r="R7" s="101">
        <v>250000</v>
      </c>
      <c r="S7" s="93" t="s">
        <v>27</v>
      </c>
      <c r="T7" s="94" t="s">
        <v>367</v>
      </c>
    </row>
    <row r="8" spans="1:20" ht="91" x14ac:dyDescent="0.35">
      <c r="A8" s="862"/>
      <c r="B8" s="826"/>
      <c r="C8" s="828"/>
      <c r="D8" s="826"/>
      <c r="E8" s="233" t="s">
        <v>378</v>
      </c>
      <c r="F8" s="233" t="s">
        <v>379</v>
      </c>
      <c r="G8" s="233" t="s">
        <v>380</v>
      </c>
      <c r="H8" s="233" t="s">
        <v>381</v>
      </c>
      <c r="I8" s="161" t="s">
        <v>1525</v>
      </c>
      <c r="J8" s="233" t="s">
        <v>382</v>
      </c>
      <c r="K8" s="233" t="s">
        <v>383</v>
      </c>
      <c r="L8" s="186" t="s">
        <v>384</v>
      </c>
      <c r="M8" s="186" t="s">
        <v>385</v>
      </c>
      <c r="N8" s="89" t="s">
        <v>386</v>
      </c>
      <c r="O8" s="186" t="s">
        <v>385</v>
      </c>
      <c r="P8" s="89" t="s">
        <v>386</v>
      </c>
      <c r="Q8" s="89" t="s">
        <v>387</v>
      </c>
      <c r="R8" s="162" t="s">
        <v>29</v>
      </c>
      <c r="S8" s="163" t="s">
        <v>27</v>
      </c>
      <c r="T8" s="94" t="s">
        <v>367</v>
      </c>
    </row>
    <row r="9" spans="1:20" x14ac:dyDescent="0.35">
      <c r="A9" s="862"/>
      <c r="B9" s="826"/>
      <c r="C9" s="828"/>
      <c r="D9" s="826"/>
      <c r="E9" s="830" t="s">
        <v>388</v>
      </c>
      <c r="F9" s="830" t="s">
        <v>389</v>
      </c>
      <c r="G9" s="830" t="s">
        <v>390</v>
      </c>
      <c r="H9" s="830" t="s">
        <v>391</v>
      </c>
      <c r="I9" s="832" t="s">
        <v>1530</v>
      </c>
      <c r="J9" s="830" t="s">
        <v>392</v>
      </c>
      <c r="K9" s="834" t="s">
        <v>1476</v>
      </c>
      <c r="L9" s="824" t="s">
        <v>393</v>
      </c>
      <c r="M9" s="824" t="s">
        <v>1477</v>
      </c>
      <c r="N9" s="824" t="s">
        <v>328</v>
      </c>
      <c r="O9" s="824" t="s">
        <v>1478</v>
      </c>
      <c r="P9" s="824" t="s">
        <v>328</v>
      </c>
      <c r="Q9" s="824" t="s">
        <v>394</v>
      </c>
      <c r="R9" s="839">
        <v>1000000</v>
      </c>
      <c r="S9" s="835" t="s">
        <v>27</v>
      </c>
      <c r="T9" s="837" t="s">
        <v>367</v>
      </c>
    </row>
    <row r="10" spans="1:20" ht="203.15" customHeight="1" x14ac:dyDescent="0.35">
      <c r="A10" s="862"/>
      <c r="B10" s="826"/>
      <c r="C10" s="828"/>
      <c r="D10" s="826"/>
      <c r="E10" s="831"/>
      <c r="F10" s="831"/>
      <c r="G10" s="831"/>
      <c r="H10" s="831"/>
      <c r="I10" s="833"/>
      <c r="J10" s="831"/>
      <c r="K10" s="829"/>
      <c r="L10" s="825"/>
      <c r="M10" s="825"/>
      <c r="N10" s="825"/>
      <c r="O10" s="825"/>
      <c r="P10" s="825"/>
      <c r="Q10" s="825"/>
      <c r="R10" s="841"/>
      <c r="S10" s="836"/>
      <c r="T10" s="838"/>
    </row>
    <row r="11" spans="1:20" ht="104" x14ac:dyDescent="0.35">
      <c r="A11" s="862"/>
      <c r="B11" s="826"/>
      <c r="C11" s="828"/>
      <c r="D11" s="826"/>
      <c r="E11" s="233" t="s">
        <v>395</v>
      </c>
      <c r="F11" s="233" t="s">
        <v>396</v>
      </c>
      <c r="G11" s="233" t="s">
        <v>397</v>
      </c>
      <c r="H11" s="233" t="s">
        <v>398</v>
      </c>
      <c r="I11" s="235" t="s">
        <v>1529</v>
      </c>
      <c r="J11" s="233" t="s">
        <v>399</v>
      </c>
      <c r="K11" s="233" t="s">
        <v>1479</v>
      </c>
      <c r="L11" s="233" t="s">
        <v>400</v>
      </c>
      <c r="M11" s="233" t="s">
        <v>1480</v>
      </c>
      <c r="N11" s="233" t="s">
        <v>365</v>
      </c>
      <c r="O11" s="233" t="s">
        <v>1481</v>
      </c>
      <c r="P11" s="233" t="s">
        <v>365</v>
      </c>
      <c r="Q11" s="88" t="s">
        <v>402</v>
      </c>
      <c r="R11" s="101">
        <v>4282400</v>
      </c>
      <c r="S11" s="93" t="s">
        <v>27</v>
      </c>
      <c r="T11" s="94" t="s">
        <v>367</v>
      </c>
    </row>
    <row r="12" spans="1:20" ht="169.15" customHeight="1" x14ac:dyDescent="0.35">
      <c r="A12" s="862"/>
      <c r="B12" s="826"/>
      <c r="C12" s="828"/>
      <c r="D12" s="826"/>
      <c r="E12" s="233" t="s">
        <v>403</v>
      </c>
      <c r="F12" s="233" t="s">
        <v>404</v>
      </c>
      <c r="G12" s="233" t="s">
        <v>1175</v>
      </c>
      <c r="H12" s="233" t="s">
        <v>405</v>
      </c>
      <c r="I12" s="161" t="s">
        <v>1528</v>
      </c>
      <c r="J12" s="95" t="s">
        <v>406</v>
      </c>
      <c r="K12" s="78" t="s">
        <v>1482</v>
      </c>
      <c r="L12" s="89" t="s">
        <v>407</v>
      </c>
      <c r="M12" s="89" t="s">
        <v>1484</v>
      </c>
      <c r="N12" s="78" t="s">
        <v>328</v>
      </c>
      <c r="O12" s="89" t="s">
        <v>1483</v>
      </c>
      <c r="P12" s="78" t="s">
        <v>328</v>
      </c>
      <c r="Q12" s="89" t="s">
        <v>408</v>
      </c>
      <c r="R12" s="101">
        <v>570000</v>
      </c>
      <c r="S12" s="163" t="s">
        <v>27</v>
      </c>
      <c r="T12" s="94" t="s">
        <v>367</v>
      </c>
    </row>
    <row r="13" spans="1:20" ht="78" x14ac:dyDescent="0.35">
      <c r="A13" s="862"/>
      <c r="B13" s="827"/>
      <c r="C13" s="829"/>
      <c r="D13" s="827"/>
      <c r="E13" s="78" t="s">
        <v>409</v>
      </c>
      <c r="F13" s="78" t="s">
        <v>410</v>
      </c>
      <c r="G13" s="78" t="s">
        <v>411</v>
      </c>
      <c r="H13" s="78" t="s">
        <v>412</v>
      </c>
      <c r="I13" s="235" t="s">
        <v>1527</v>
      </c>
      <c r="J13" s="78" t="s">
        <v>413</v>
      </c>
      <c r="K13" s="78" t="s">
        <v>1485</v>
      </c>
      <c r="L13" s="78" t="s">
        <v>414</v>
      </c>
      <c r="M13" s="78" t="s">
        <v>1486</v>
      </c>
      <c r="N13" s="78" t="s">
        <v>1176</v>
      </c>
      <c r="O13" s="78" t="s">
        <v>1487</v>
      </c>
      <c r="P13" s="78" t="s">
        <v>415</v>
      </c>
      <c r="Q13" s="78" t="s">
        <v>416</v>
      </c>
      <c r="R13" s="90" t="s">
        <v>28</v>
      </c>
      <c r="S13" s="91" t="s">
        <v>27</v>
      </c>
      <c r="T13" s="92" t="s">
        <v>367</v>
      </c>
    </row>
    <row r="14" spans="1:20" ht="156" customHeight="1" x14ac:dyDescent="0.35">
      <c r="A14" s="862"/>
      <c r="B14" s="849" t="s">
        <v>417</v>
      </c>
      <c r="C14" s="834" t="s">
        <v>418</v>
      </c>
      <c r="D14" s="849" t="s">
        <v>419</v>
      </c>
      <c r="E14" s="78" t="s">
        <v>420</v>
      </c>
      <c r="F14" s="78" t="s">
        <v>421</v>
      </c>
      <c r="G14" s="78" t="s">
        <v>422</v>
      </c>
      <c r="H14" s="78" t="s">
        <v>423</v>
      </c>
      <c r="I14" s="123" t="s">
        <v>1531</v>
      </c>
      <c r="J14" s="89" t="s">
        <v>424</v>
      </c>
      <c r="K14" s="78" t="s">
        <v>425</v>
      </c>
      <c r="L14" s="89" t="s">
        <v>426</v>
      </c>
      <c r="M14" s="78" t="s">
        <v>428</v>
      </c>
      <c r="N14" s="78" t="s">
        <v>427</v>
      </c>
      <c r="O14" s="78" t="s">
        <v>429</v>
      </c>
      <c r="P14" s="78" t="s">
        <v>427</v>
      </c>
      <c r="Q14" s="78" t="s">
        <v>430</v>
      </c>
      <c r="R14" s="109" t="s">
        <v>28</v>
      </c>
      <c r="S14" s="163" t="s">
        <v>27</v>
      </c>
      <c r="T14" s="94" t="s">
        <v>367</v>
      </c>
    </row>
    <row r="15" spans="1:20" ht="117.65" customHeight="1" x14ac:dyDescent="0.35">
      <c r="A15" s="862"/>
      <c r="B15" s="826"/>
      <c r="C15" s="828"/>
      <c r="D15" s="826"/>
      <c r="E15" s="78" t="s">
        <v>431</v>
      </c>
      <c r="F15" s="89" t="s">
        <v>432</v>
      </c>
      <c r="G15" s="89" t="s">
        <v>433</v>
      </c>
      <c r="H15" s="89" t="s">
        <v>434</v>
      </c>
      <c r="I15" s="123" t="s">
        <v>1532</v>
      </c>
      <c r="J15" s="89" t="s">
        <v>435</v>
      </c>
      <c r="K15" s="78" t="s">
        <v>1177</v>
      </c>
      <c r="L15" s="89" t="s">
        <v>436</v>
      </c>
      <c r="M15" s="89" t="s">
        <v>1178</v>
      </c>
      <c r="N15" s="78" t="s">
        <v>437</v>
      </c>
      <c r="O15" s="89" t="s">
        <v>1179</v>
      </c>
      <c r="P15" s="78" t="s">
        <v>438</v>
      </c>
      <c r="Q15" s="186" t="s">
        <v>439</v>
      </c>
      <c r="R15" s="101">
        <v>195000</v>
      </c>
      <c r="S15" s="93" t="s">
        <v>27</v>
      </c>
      <c r="T15" s="94" t="s">
        <v>367</v>
      </c>
    </row>
    <row r="16" spans="1:20" ht="65" x14ac:dyDescent="0.35">
      <c r="A16" s="862"/>
      <c r="B16" s="826"/>
      <c r="C16" s="828"/>
      <c r="D16" s="826"/>
      <c r="E16" s="232" t="s">
        <v>440</v>
      </c>
      <c r="F16" s="232" t="s">
        <v>441</v>
      </c>
      <c r="G16" s="232" t="s">
        <v>442</v>
      </c>
      <c r="H16" s="232" t="s">
        <v>443</v>
      </c>
      <c r="I16" s="123" t="s">
        <v>1533</v>
      </c>
      <c r="J16" s="89" t="s">
        <v>444</v>
      </c>
      <c r="K16" s="78" t="s">
        <v>445</v>
      </c>
      <c r="L16" s="89" t="s">
        <v>446</v>
      </c>
      <c r="M16" s="78" t="s">
        <v>448</v>
      </c>
      <c r="N16" s="78" t="s">
        <v>449</v>
      </c>
      <c r="O16" s="78" t="s">
        <v>323</v>
      </c>
      <c r="P16" s="78" t="s">
        <v>449</v>
      </c>
      <c r="Q16" s="78" t="s">
        <v>447</v>
      </c>
      <c r="R16" s="101">
        <v>330000</v>
      </c>
      <c r="S16" s="163" t="s">
        <v>27</v>
      </c>
      <c r="T16" s="94" t="s">
        <v>367</v>
      </c>
    </row>
    <row r="17" spans="1:20" ht="104" x14ac:dyDescent="0.35">
      <c r="A17" s="862"/>
      <c r="B17" s="124"/>
      <c r="C17" s="834" t="s">
        <v>450</v>
      </c>
      <c r="D17" s="234" t="s">
        <v>451</v>
      </c>
      <c r="E17" s="232" t="s">
        <v>452</v>
      </c>
      <c r="F17" s="232" t="s">
        <v>453</v>
      </c>
      <c r="G17" s="232" t="s">
        <v>454</v>
      </c>
      <c r="H17" s="232" t="s">
        <v>455</v>
      </c>
      <c r="I17" s="234" t="s">
        <v>456</v>
      </c>
      <c r="J17" s="186" t="s">
        <v>457</v>
      </c>
      <c r="K17" s="78" t="s">
        <v>458</v>
      </c>
      <c r="L17" s="89" t="s">
        <v>1180</v>
      </c>
      <c r="M17" s="78" t="s">
        <v>459</v>
      </c>
      <c r="N17" s="78" t="s">
        <v>328</v>
      </c>
      <c r="O17" s="78" t="s">
        <v>459</v>
      </c>
      <c r="P17" s="78" t="s">
        <v>328</v>
      </c>
      <c r="Q17" s="78" t="s">
        <v>460</v>
      </c>
      <c r="R17" s="101">
        <v>700000</v>
      </c>
      <c r="S17" s="93" t="s">
        <v>27</v>
      </c>
      <c r="T17" s="94" t="s">
        <v>367</v>
      </c>
    </row>
    <row r="18" spans="1:20" ht="182.15" customHeight="1" x14ac:dyDescent="0.35">
      <c r="A18" s="862"/>
      <c r="B18" s="124"/>
      <c r="C18" s="828"/>
      <c r="D18" s="122"/>
      <c r="E18" s="78" t="s">
        <v>461</v>
      </c>
      <c r="F18" s="89" t="s">
        <v>462</v>
      </c>
      <c r="G18" s="89" t="s">
        <v>463</v>
      </c>
      <c r="H18" s="89" t="s">
        <v>464</v>
      </c>
      <c r="I18" s="234" t="s">
        <v>1535</v>
      </c>
      <c r="J18" s="78" t="s">
        <v>465</v>
      </c>
      <c r="K18" s="78" t="s">
        <v>1488</v>
      </c>
      <c r="L18" s="89" t="s">
        <v>466</v>
      </c>
      <c r="M18" s="157" t="s">
        <v>1489</v>
      </c>
      <c r="N18" s="89" t="s">
        <v>467</v>
      </c>
      <c r="O18" s="157" t="s">
        <v>1490</v>
      </c>
      <c r="P18" s="89" t="s">
        <v>467</v>
      </c>
      <c r="Q18" s="89" t="s">
        <v>468</v>
      </c>
      <c r="R18" s="839">
        <v>62000</v>
      </c>
      <c r="S18" s="163" t="s">
        <v>27</v>
      </c>
      <c r="T18" s="94" t="s">
        <v>367</v>
      </c>
    </row>
    <row r="19" spans="1:20" ht="169.15" customHeight="1" x14ac:dyDescent="0.35">
      <c r="A19" s="862"/>
      <c r="B19" s="124"/>
      <c r="C19" s="164"/>
      <c r="D19" s="235"/>
      <c r="E19" s="78" t="s">
        <v>469</v>
      </c>
      <c r="F19" s="89" t="s">
        <v>470</v>
      </c>
      <c r="G19" s="89" t="s">
        <v>471</v>
      </c>
      <c r="H19" s="89" t="s">
        <v>472</v>
      </c>
      <c r="I19" s="234" t="s">
        <v>1536</v>
      </c>
      <c r="J19" s="78" t="s">
        <v>473</v>
      </c>
      <c r="K19" s="78" t="s">
        <v>1491</v>
      </c>
      <c r="L19" s="89" t="s">
        <v>474</v>
      </c>
      <c r="M19" s="89" t="s">
        <v>1492</v>
      </c>
      <c r="N19" s="89" t="s">
        <v>475</v>
      </c>
      <c r="O19" s="89" t="s">
        <v>1493</v>
      </c>
      <c r="P19" s="89" t="s">
        <v>476</v>
      </c>
      <c r="Q19" s="89" t="s">
        <v>477</v>
      </c>
      <c r="R19" s="840"/>
      <c r="S19" s="93" t="s">
        <v>27</v>
      </c>
      <c r="T19" s="94" t="s">
        <v>367</v>
      </c>
    </row>
    <row r="20" spans="1:20" ht="156" customHeight="1" x14ac:dyDescent="0.35">
      <c r="A20" s="862"/>
      <c r="B20" s="124"/>
      <c r="C20" s="164"/>
      <c r="D20" s="124"/>
      <c r="E20" s="78" t="s">
        <v>478</v>
      </c>
      <c r="F20" s="89" t="s">
        <v>479</v>
      </c>
      <c r="G20" s="89" t="s">
        <v>480</v>
      </c>
      <c r="H20" s="89" t="s">
        <v>481</v>
      </c>
      <c r="I20" s="105" t="s">
        <v>1534</v>
      </c>
      <c r="J20" s="89" t="s">
        <v>482</v>
      </c>
      <c r="K20" s="78" t="s">
        <v>1494</v>
      </c>
      <c r="L20" s="89" t="s">
        <v>483</v>
      </c>
      <c r="M20" s="89" t="s">
        <v>1496</v>
      </c>
      <c r="N20" s="89" t="s">
        <v>401</v>
      </c>
      <c r="O20" s="89" t="s">
        <v>1495</v>
      </c>
      <c r="P20" s="89" t="s">
        <v>401</v>
      </c>
      <c r="Q20" s="89" t="s">
        <v>484</v>
      </c>
      <c r="R20" s="841"/>
      <c r="S20" s="163" t="s">
        <v>27</v>
      </c>
      <c r="T20" s="94" t="s">
        <v>367</v>
      </c>
    </row>
    <row r="21" spans="1:20" ht="234" customHeight="1" x14ac:dyDescent="0.35">
      <c r="A21" s="862"/>
      <c r="B21" s="868" t="s">
        <v>485</v>
      </c>
      <c r="C21" s="853" t="s">
        <v>486</v>
      </c>
      <c r="D21" s="868" t="s">
        <v>487</v>
      </c>
      <c r="E21" s="834" t="s">
        <v>488</v>
      </c>
      <c r="F21" s="186" t="s">
        <v>489</v>
      </c>
      <c r="G21" s="186" t="s">
        <v>490</v>
      </c>
      <c r="H21" s="186" t="s">
        <v>491</v>
      </c>
      <c r="I21" s="105" t="s">
        <v>492</v>
      </c>
      <c r="J21" s="186" t="s">
        <v>493</v>
      </c>
      <c r="K21" s="186" t="s">
        <v>494</v>
      </c>
      <c r="L21" s="88" t="s">
        <v>495</v>
      </c>
      <c r="M21" s="78" t="s">
        <v>496</v>
      </c>
      <c r="N21" s="186" t="s">
        <v>497</v>
      </c>
      <c r="O21" s="78" t="s">
        <v>496</v>
      </c>
      <c r="P21" s="186" t="s">
        <v>497</v>
      </c>
      <c r="Q21" s="98" t="s">
        <v>498</v>
      </c>
      <c r="R21" s="839">
        <v>500000</v>
      </c>
      <c r="S21" s="93" t="s">
        <v>27</v>
      </c>
      <c r="T21" s="94" t="s">
        <v>367</v>
      </c>
    </row>
    <row r="22" spans="1:20" ht="234" customHeight="1" x14ac:dyDescent="0.35">
      <c r="A22" s="862"/>
      <c r="B22" s="869"/>
      <c r="C22" s="867"/>
      <c r="D22" s="869"/>
      <c r="E22" s="829"/>
      <c r="F22" s="186" t="s">
        <v>499</v>
      </c>
      <c r="G22" s="186" t="s">
        <v>500</v>
      </c>
      <c r="H22" s="186" t="s">
        <v>501</v>
      </c>
      <c r="I22" s="105" t="s">
        <v>502</v>
      </c>
      <c r="J22" s="186" t="s">
        <v>503</v>
      </c>
      <c r="K22" s="186" t="s">
        <v>1497</v>
      </c>
      <c r="L22" s="89" t="s">
        <v>504</v>
      </c>
      <c r="M22" s="78" t="s">
        <v>1498</v>
      </c>
      <c r="N22" s="186" t="s">
        <v>505</v>
      </c>
      <c r="O22" s="78" t="s">
        <v>1499</v>
      </c>
      <c r="P22" s="186" t="s">
        <v>505</v>
      </c>
      <c r="Q22" s="98" t="s">
        <v>506</v>
      </c>
      <c r="R22" s="842"/>
      <c r="S22" s="163" t="s">
        <v>27</v>
      </c>
      <c r="T22" s="94" t="s">
        <v>367</v>
      </c>
    </row>
    <row r="23" spans="1:20" ht="169.15" customHeight="1" x14ac:dyDescent="0.35">
      <c r="A23" s="862"/>
      <c r="B23" s="869"/>
      <c r="C23" s="867"/>
      <c r="D23" s="869"/>
      <c r="E23" s="834" t="s">
        <v>507</v>
      </c>
      <c r="F23" s="834" t="s">
        <v>508</v>
      </c>
      <c r="G23" s="834" t="s">
        <v>509</v>
      </c>
      <c r="H23" s="834" t="s">
        <v>510</v>
      </c>
      <c r="I23" s="843" t="s">
        <v>511</v>
      </c>
      <c r="J23" s="834" t="s">
        <v>512</v>
      </c>
      <c r="K23" s="186" t="s">
        <v>513</v>
      </c>
      <c r="L23" s="89" t="s">
        <v>514</v>
      </c>
      <c r="M23" s="186" t="s">
        <v>515</v>
      </c>
      <c r="N23" s="186" t="s">
        <v>497</v>
      </c>
      <c r="O23" s="186" t="s">
        <v>515</v>
      </c>
      <c r="P23" s="186" t="s">
        <v>497</v>
      </c>
      <c r="Q23" s="98" t="s">
        <v>516</v>
      </c>
      <c r="R23" s="101">
        <v>50000</v>
      </c>
      <c r="S23" s="93" t="s">
        <v>27</v>
      </c>
      <c r="T23" s="94" t="s">
        <v>367</v>
      </c>
    </row>
    <row r="24" spans="1:20" ht="169.15" customHeight="1" x14ac:dyDescent="0.35">
      <c r="A24" s="862"/>
      <c r="B24" s="869"/>
      <c r="C24" s="867"/>
      <c r="D24" s="869"/>
      <c r="E24" s="829"/>
      <c r="F24" s="829"/>
      <c r="G24" s="829"/>
      <c r="H24" s="829"/>
      <c r="I24" s="844"/>
      <c r="J24" s="829"/>
      <c r="K24" s="186" t="s">
        <v>517</v>
      </c>
      <c r="L24" s="89" t="s">
        <v>514</v>
      </c>
      <c r="M24" s="186" t="s">
        <v>518</v>
      </c>
      <c r="N24" s="186" t="s">
        <v>497</v>
      </c>
      <c r="O24" s="186" t="s">
        <v>519</v>
      </c>
      <c r="P24" s="186" t="s">
        <v>497</v>
      </c>
      <c r="Q24" s="98" t="s">
        <v>516</v>
      </c>
      <c r="R24" s="101">
        <v>50000</v>
      </c>
      <c r="S24" s="163" t="s">
        <v>27</v>
      </c>
      <c r="T24" s="94" t="s">
        <v>367</v>
      </c>
    </row>
    <row r="25" spans="1:20" ht="169.15" customHeight="1" x14ac:dyDescent="0.35">
      <c r="A25" s="862"/>
      <c r="B25" s="869"/>
      <c r="C25" s="867"/>
      <c r="D25" s="869"/>
      <c r="E25" s="186" t="s">
        <v>520</v>
      </c>
      <c r="F25" s="186" t="s">
        <v>521</v>
      </c>
      <c r="G25" s="186" t="s">
        <v>522</v>
      </c>
      <c r="H25" s="186" t="s">
        <v>523</v>
      </c>
      <c r="I25" s="105" t="s">
        <v>524</v>
      </c>
      <c r="J25" s="186" t="s">
        <v>525</v>
      </c>
      <c r="K25" s="186" t="s">
        <v>526</v>
      </c>
      <c r="L25" s="89" t="s">
        <v>514</v>
      </c>
      <c r="M25" s="186" t="s">
        <v>527</v>
      </c>
      <c r="N25" s="186" t="s">
        <v>528</v>
      </c>
      <c r="O25" s="186" t="s">
        <v>527</v>
      </c>
      <c r="P25" s="186" t="s">
        <v>528</v>
      </c>
      <c r="Q25" s="98" t="s">
        <v>516</v>
      </c>
      <c r="R25" s="101">
        <v>50000</v>
      </c>
      <c r="S25" s="93" t="s">
        <v>27</v>
      </c>
      <c r="T25" s="94" t="s">
        <v>367</v>
      </c>
    </row>
    <row r="26" spans="1:20" ht="104.15" customHeight="1" x14ac:dyDescent="0.35">
      <c r="A26" s="862"/>
      <c r="B26" s="869"/>
      <c r="C26" s="867"/>
      <c r="D26" s="869"/>
      <c r="E26" s="226" t="s">
        <v>529</v>
      </c>
      <c r="F26" s="186" t="s">
        <v>530</v>
      </c>
      <c r="G26" s="186" t="s">
        <v>531</v>
      </c>
      <c r="H26" s="186" t="s">
        <v>532</v>
      </c>
      <c r="I26" s="224" t="s">
        <v>555</v>
      </c>
      <c r="J26" s="226" t="s">
        <v>533</v>
      </c>
      <c r="K26" s="226" t="s">
        <v>534</v>
      </c>
      <c r="L26" s="89" t="s">
        <v>535</v>
      </c>
      <c r="M26" s="226" t="s">
        <v>536</v>
      </c>
      <c r="N26" s="226" t="s">
        <v>497</v>
      </c>
      <c r="O26" s="226" t="s">
        <v>1500</v>
      </c>
      <c r="P26" s="226" t="s">
        <v>497</v>
      </c>
      <c r="Q26" s="99" t="s">
        <v>537</v>
      </c>
      <c r="R26" s="101">
        <v>400000</v>
      </c>
      <c r="S26" s="163" t="s">
        <v>27</v>
      </c>
      <c r="T26" s="94" t="s">
        <v>367</v>
      </c>
    </row>
    <row r="27" spans="1:20" ht="169.15" customHeight="1" x14ac:dyDescent="0.35">
      <c r="A27" s="862"/>
      <c r="B27" s="869"/>
      <c r="C27" s="867"/>
      <c r="D27" s="869"/>
      <c r="E27" s="226" t="s">
        <v>538</v>
      </c>
      <c r="F27" s="226" t="s">
        <v>539</v>
      </c>
      <c r="G27" s="226" t="s">
        <v>540</v>
      </c>
      <c r="H27" s="226" t="s">
        <v>541</v>
      </c>
      <c r="I27" s="224" t="s">
        <v>1537</v>
      </c>
      <c r="J27" s="226" t="s">
        <v>543</v>
      </c>
      <c r="K27" s="226" t="s">
        <v>544</v>
      </c>
      <c r="L27" s="100" t="s">
        <v>545</v>
      </c>
      <c r="M27" s="226" t="s">
        <v>547</v>
      </c>
      <c r="N27" s="226" t="s">
        <v>548</v>
      </c>
      <c r="O27" s="226" t="s">
        <v>549</v>
      </c>
      <c r="P27" s="226" t="s">
        <v>546</v>
      </c>
      <c r="Q27" s="99" t="s">
        <v>550</v>
      </c>
      <c r="R27" s="101">
        <v>100000</v>
      </c>
      <c r="S27" s="93" t="s">
        <v>27</v>
      </c>
      <c r="T27" s="94" t="s">
        <v>367</v>
      </c>
    </row>
    <row r="28" spans="1:20" ht="117" customHeight="1" x14ac:dyDescent="0.35">
      <c r="A28" s="862"/>
      <c r="B28" s="870"/>
      <c r="C28" s="854"/>
      <c r="D28" s="870"/>
      <c r="E28" s="226" t="s">
        <v>551</v>
      </c>
      <c r="F28" s="226" t="s">
        <v>552</v>
      </c>
      <c r="G28" s="226" t="s">
        <v>553</v>
      </c>
      <c r="H28" s="226" t="s">
        <v>554</v>
      </c>
      <c r="I28" s="224" t="s">
        <v>1538</v>
      </c>
      <c r="J28" s="227" t="s">
        <v>556</v>
      </c>
      <c r="K28" s="226" t="s">
        <v>557</v>
      </c>
      <c r="L28" s="100" t="s">
        <v>558</v>
      </c>
      <c r="M28" s="226" t="s">
        <v>559</v>
      </c>
      <c r="N28" s="226" t="s">
        <v>560</v>
      </c>
      <c r="O28" s="226" t="s">
        <v>561</v>
      </c>
      <c r="P28" s="226" t="s">
        <v>560</v>
      </c>
      <c r="Q28" s="99" t="s">
        <v>562</v>
      </c>
      <c r="R28" s="101">
        <v>100000</v>
      </c>
      <c r="S28" s="163" t="s">
        <v>27</v>
      </c>
      <c r="T28" s="94" t="s">
        <v>367</v>
      </c>
    </row>
    <row r="29" spans="1:20" ht="78" customHeight="1" x14ac:dyDescent="0.35">
      <c r="A29" s="862"/>
      <c r="B29" s="826" t="s">
        <v>563</v>
      </c>
      <c r="C29" s="828" t="s">
        <v>564</v>
      </c>
      <c r="D29" s="850" t="s">
        <v>565</v>
      </c>
      <c r="E29" s="851" t="s">
        <v>566</v>
      </c>
      <c r="F29" s="851" t="s">
        <v>567</v>
      </c>
      <c r="G29" s="851" t="s">
        <v>568</v>
      </c>
      <c r="H29" s="851" t="s">
        <v>569</v>
      </c>
      <c r="I29" s="849" t="s">
        <v>570</v>
      </c>
      <c r="J29" s="851" t="s">
        <v>571</v>
      </c>
      <c r="K29" s="851" t="s">
        <v>1501</v>
      </c>
      <c r="L29" s="853" t="s">
        <v>572</v>
      </c>
      <c r="M29" s="100" t="s">
        <v>1502</v>
      </c>
      <c r="N29" s="100" t="s">
        <v>574</v>
      </c>
      <c r="O29" s="100" t="s">
        <v>1503</v>
      </c>
      <c r="P29" s="100" t="s">
        <v>573</v>
      </c>
      <c r="Q29" s="100" t="s">
        <v>575</v>
      </c>
      <c r="R29" s="101">
        <v>780000</v>
      </c>
      <c r="S29" s="93" t="s">
        <v>27</v>
      </c>
      <c r="T29" s="94" t="s">
        <v>367</v>
      </c>
    </row>
    <row r="30" spans="1:20" x14ac:dyDescent="0.35">
      <c r="A30" s="862"/>
      <c r="B30" s="826"/>
      <c r="C30" s="828"/>
      <c r="D30" s="850"/>
      <c r="E30" s="852"/>
      <c r="F30" s="852"/>
      <c r="G30" s="852"/>
      <c r="H30" s="852"/>
      <c r="I30" s="827"/>
      <c r="J30" s="852"/>
      <c r="K30" s="852"/>
      <c r="L30" s="854"/>
      <c r="M30" s="100" t="s">
        <v>448</v>
      </c>
      <c r="N30" s="100" t="s">
        <v>449</v>
      </c>
      <c r="O30" s="100" t="s">
        <v>324</v>
      </c>
      <c r="P30" s="100" t="s">
        <v>449</v>
      </c>
      <c r="Q30" s="100" t="s">
        <v>447</v>
      </c>
      <c r="R30" s="101">
        <v>435000</v>
      </c>
      <c r="S30" s="163"/>
      <c r="T30" s="94"/>
    </row>
    <row r="31" spans="1:20" ht="65" x14ac:dyDescent="0.35">
      <c r="A31" s="862"/>
      <c r="B31" s="826"/>
      <c r="C31" s="828"/>
      <c r="D31" s="850"/>
      <c r="E31" s="78" t="s">
        <v>576</v>
      </c>
      <c r="F31" s="78" t="s">
        <v>577</v>
      </c>
      <c r="G31" s="78" t="s">
        <v>578</v>
      </c>
      <c r="H31" s="78" t="s">
        <v>579</v>
      </c>
      <c r="I31" s="125" t="s">
        <v>580</v>
      </c>
      <c r="J31" s="78" t="s">
        <v>581</v>
      </c>
      <c r="K31" s="78" t="s">
        <v>1504</v>
      </c>
      <c r="L31" s="89" t="s">
        <v>582</v>
      </c>
      <c r="M31" s="78" t="s">
        <v>1505</v>
      </c>
      <c r="N31" s="89" t="s">
        <v>583</v>
      </c>
      <c r="O31" s="78" t="s">
        <v>1505</v>
      </c>
      <c r="P31" s="89" t="s">
        <v>583</v>
      </c>
      <c r="Q31" s="102" t="s">
        <v>584</v>
      </c>
      <c r="R31" s="101">
        <v>20000</v>
      </c>
      <c r="S31" s="163" t="s">
        <v>27</v>
      </c>
      <c r="T31" s="94" t="s">
        <v>367</v>
      </c>
    </row>
    <row r="32" spans="1:20" ht="91" x14ac:dyDescent="0.35">
      <c r="A32" s="862"/>
      <c r="B32" s="826"/>
      <c r="C32" s="828"/>
      <c r="D32" s="850"/>
      <c r="E32" s="173" t="s">
        <v>1539</v>
      </c>
      <c r="F32" s="78" t="s">
        <v>585</v>
      </c>
      <c r="G32" s="233" t="s">
        <v>586</v>
      </c>
      <c r="H32" s="233" t="s">
        <v>587</v>
      </c>
      <c r="I32" s="165" t="s">
        <v>588</v>
      </c>
      <c r="J32" s="233" t="s">
        <v>589</v>
      </c>
      <c r="K32" s="233" t="s">
        <v>590</v>
      </c>
      <c r="L32" s="233" t="s">
        <v>591</v>
      </c>
      <c r="M32" s="233" t="s">
        <v>594</v>
      </c>
      <c r="N32" s="233" t="s">
        <v>592</v>
      </c>
      <c r="O32" s="233" t="s">
        <v>595</v>
      </c>
      <c r="P32" s="233" t="s">
        <v>593</v>
      </c>
      <c r="Q32" s="88" t="s">
        <v>596</v>
      </c>
      <c r="R32" s="101">
        <v>125000</v>
      </c>
      <c r="S32" s="163" t="s">
        <v>27</v>
      </c>
      <c r="T32" s="94" t="s">
        <v>367</v>
      </c>
    </row>
    <row r="33" spans="1:20" ht="156" customHeight="1" x14ac:dyDescent="0.35">
      <c r="A33" s="862"/>
      <c r="B33" s="826"/>
      <c r="C33" s="828"/>
      <c r="D33" s="850"/>
      <c r="E33" s="220" t="s">
        <v>1540</v>
      </c>
      <c r="F33" s="78" t="s">
        <v>597</v>
      </c>
      <c r="G33" s="233" t="s">
        <v>598</v>
      </c>
      <c r="H33" s="233" t="s">
        <v>599</v>
      </c>
      <c r="I33" s="165" t="s">
        <v>600</v>
      </c>
      <c r="J33" s="95" t="s">
        <v>601</v>
      </c>
      <c r="K33" s="233" t="s">
        <v>1181</v>
      </c>
      <c r="L33" s="233" t="s">
        <v>602</v>
      </c>
      <c r="M33" s="166" t="s">
        <v>1182</v>
      </c>
      <c r="N33" s="233" t="s">
        <v>603</v>
      </c>
      <c r="O33" s="233" t="s">
        <v>1183</v>
      </c>
      <c r="P33" s="233" t="s">
        <v>603</v>
      </c>
      <c r="Q33" s="88" t="s">
        <v>604</v>
      </c>
      <c r="R33" s="101" t="s">
        <v>325</v>
      </c>
      <c r="S33" s="93" t="s">
        <v>27</v>
      </c>
      <c r="T33" s="94" t="s">
        <v>367</v>
      </c>
    </row>
    <row r="34" spans="1:20" ht="52" x14ac:dyDescent="0.35">
      <c r="A34" s="862"/>
      <c r="B34" s="826"/>
      <c r="C34" s="828"/>
      <c r="D34" s="850"/>
      <c r="E34" s="226" t="s">
        <v>605</v>
      </c>
      <c r="F34" s="78" t="s">
        <v>606</v>
      </c>
      <c r="G34" s="78" t="s">
        <v>607</v>
      </c>
      <c r="H34" s="78" t="s">
        <v>608</v>
      </c>
      <c r="I34" s="125" t="s">
        <v>609</v>
      </c>
      <c r="J34" s="232" t="s">
        <v>610</v>
      </c>
      <c r="K34" s="78" t="s">
        <v>1506</v>
      </c>
      <c r="L34" s="102" t="s">
        <v>611</v>
      </c>
      <c r="M34" s="89" t="s">
        <v>614</v>
      </c>
      <c r="N34" s="89" t="s">
        <v>613</v>
      </c>
      <c r="O34" s="89" t="s">
        <v>612</v>
      </c>
      <c r="P34" s="89" t="s">
        <v>615</v>
      </c>
      <c r="Q34" s="97" t="s">
        <v>616</v>
      </c>
      <c r="R34" s="845" t="s">
        <v>325</v>
      </c>
      <c r="S34" s="163" t="s">
        <v>27</v>
      </c>
      <c r="T34" s="94" t="s">
        <v>367</v>
      </c>
    </row>
    <row r="35" spans="1:20" ht="52" x14ac:dyDescent="0.35">
      <c r="A35" s="862"/>
      <c r="B35" s="826"/>
      <c r="C35" s="828"/>
      <c r="D35" s="850"/>
      <c r="E35" s="226" t="s">
        <v>1541</v>
      </c>
      <c r="F35" s="78" t="s">
        <v>617</v>
      </c>
      <c r="G35" s="78" t="s">
        <v>618</v>
      </c>
      <c r="H35" s="78" t="s">
        <v>608</v>
      </c>
      <c r="I35" s="125" t="s">
        <v>619</v>
      </c>
      <c r="J35" s="78" t="s">
        <v>620</v>
      </c>
      <c r="K35" s="89" t="s">
        <v>1507</v>
      </c>
      <c r="L35" s="89" t="s">
        <v>621</v>
      </c>
      <c r="M35" s="103" t="s">
        <v>622</v>
      </c>
      <c r="N35" s="89" t="s">
        <v>623</v>
      </c>
      <c r="O35" s="103" t="s">
        <v>622</v>
      </c>
      <c r="P35" s="89" t="s">
        <v>623</v>
      </c>
      <c r="Q35" s="89" t="s">
        <v>624</v>
      </c>
      <c r="R35" s="846"/>
      <c r="S35" s="93" t="s">
        <v>27</v>
      </c>
      <c r="T35" s="94" t="s">
        <v>367</v>
      </c>
    </row>
    <row r="36" spans="1:20" ht="52" x14ac:dyDescent="0.35">
      <c r="A36" s="862"/>
      <c r="B36" s="827"/>
      <c r="C36" s="829"/>
      <c r="D36" s="844"/>
      <c r="E36" s="186" t="s">
        <v>625</v>
      </c>
      <c r="F36" s="78" t="s">
        <v>606</v>
      </c>
      <c r="G36" s="78" t="s">
        <v>626</v>
      </c>
      <c r="H36" s="78" t="s">
        <v>608</v>
      </c>
      <c r="I36" s="125" t="s">
        <v>627</v>
      </c>
      <c r="J36" s="78" t="s">
        <v>628</v>
      </c>
      <c r="K36" s="78" t="s">
        <v>629</v>
      </c>
      <c r="L36" s="89" t="s">
        <v>630</v>
      </c>
      <c r="M36" s="89" t="s">
        <v>631</v>
      </c>
      <c r="N36" s="97" t="s">
        <v>632</v>
      </c>
      <c r="O36" s="89" t="s">
        <v>631</v>
      </c>
      <c r="P36" s="97" t="s">
        <v>632</v>
      </c>
      <c r="Q36" s="97" t="s">
        <v>624</v>
      </c>
      <c r="R36" s="847"/>
      <c r="S36" s="163" t="s">
        <v>27</v>
      </c>
      <c r="T36" s="94" t="s">
        <v>367</v>
      </c>
    </row>
    <row r="37" spans="1:20" ht="52" x14ac:dyDescent="0.35">
      <c r="A37" s="862"/>
      <c r="B37" s="234" t="s">
        <v>633</v>
      </c>
      <c r="C37" s="824" t="s">
        <v>634</v>
      </c>
      <c r="D37" s="849" t="s">
        <v>635</v>
      </c>
      <c r="E37" s="78" t="s">
        <v>636</v>
      </c>
      <c r="F37" s="78" t="s">
        <v>637</v>
      </c>
      <c r="G37" s="78" t="s">
        <v>638</v>
      </c>
      <c r="H37" s="78" t="s">
        <v>639</v>
      </c>
      <c r="I37" s="125" t="s">
        <v>640</v>
      </c>
      <c r="J37" s="78" t="s">
        <v>641</v>
      </c>
      <c r="K37" s="78" t="s">
        <v>642</v>
      </c>
      <c r="L37" s="89" t="s">
        <v>643</v>
      </c>
      <c r="M37" s="89" t="s">
        <v>1184</v>
      </c>
      <c r="N37" s="89" t="s">
        <v>644</v>
      </c>
      <c r="O37" s="89" t="s">
        <v>645</v>
      </c>
      <c r="P37" s="89" t="s">
        <v>646</v>
      </c>
      <c r="Q37" s="89" t="s">
        <v>647</v>
      </c>
      <c r="R37" s="101">
        <v>1480000</v>
      </c>
      <c r="S37" s="93" t="s">
        <v>27</v>
      </c>
      <c r="T37" s="94" t="s">
        <v>367</v>
      </c>
    </row>
    <row r="38" spans="1:20" ht="130.15" customHeight="1" x14ac:dyDescent="0.35">
      <c r="A38" s="862"/>
      <c r="B38" s="235"/>
      <c r="C38" s="848"/>
      <c r="D38" s="826"/>
      <c r="E38" s="233" t="s">
        <v>648</v>
      </c>
      <c r="F38" s="233" t="s">
        <v>649</v>
      </c>
      <c r="G38" s="233" t="s">
        <v>650</v>
      </c>
      <c r="H38" s="88" t="s">
        <v>651</v>
      </c>
      <c r="I38" s="235" t="s">
        <v>652</v>
      </c>
      <c r="J38" s="88" t="s">
        <v>653</v>
      </c>
      <c r="K38" s="233" t="s">
        <v>1185</v>
      </c>
      <c r="L38" s="89" t="s">
        <v>1186</v>
      </c>
      <c r="M38" s="88" t="s">
        <v>1508</v>
      </c>
      <c r="N38" s="88" t="s">
        <v>654</v>
      </c>
      <c r="O38" s="88" t="s">
        <v>1508</v>
      </c>
      <c r="P38" s="88" t="s">
        <v>655</v>
      </c>
      <c r="Q38" s="88" t="s">
        <v>656</v>
      </c>
      <c r="R38" s="102" t="s">
        <v>28</v>
      </c>
      <c r="S38" s="163" t="s">
        <v>27</v>
      </c>
      <c r="T38" s="94" t="s">
        <v>367</v>
      </c>
    </row>
    <row r="39" spans="1:20" ht="117" customHeight="1" x14ac:dyDescent="0.35">
      <c r="A39" s="862"/>
      <c r="B39" s="849" t="s">
        <v>657</v>
      </c>
      <c r="C39" s="848"/>
      <c r="D39" s="826"/>
      <c r="E39" s="834" t="s">
        <v>658</v>
      </c>
      <c r="F39" s="78" t="s">
        <v>659</v>
      </c>
      <c r="G39" s="89" t="s">
        <v>660</v>
      </c>
      <c r="H39" s="89" t="s">
        <v>661</v>
      </c>
      <c r="I39" s="125" t="s">
        <v>1542</v>
      </c>
      <c r="J39" s="78" t="s">
        <v>662</v>
      </c>
      <c r="K39" s="89" t="s">
        <v>1509</v>
      </c>
      <c r="L39" s="89" t="s">
        <v>663</v>
      </c>
      <c r="M39" s="89" t="s">
        <v>664</v>
      </c>
      <c r="N39" s="89" t="s">
        <v>665</v>
      </c>
      <c r="O39" s="89" t="s">
        <v>664</v>
      </c>
      <c r="P39" s="89" t="s">
        <v>666</v>
      </c>
      <c r="Q39" s="89" t="s">
        <v>667</v>
      </c>
      <c r="R39" s="101">
        <v>80000</v>
      </c>
      <c r="S39" s="93" t="s">
        <v>27</v>
      </c>
      <c r="T39" s="94" t="s">
        <v>367</v>
      </c>
    </row>
    <row r="40" spans="1:20" ht="143.15" customHeight="1" x14ac:dyDescent="0.35">
      <c r="A40" s="862"/>
      <c r="B40" s="826"/>
      <c r="C40" s="848"/>
      <c r="D40" s="826"/>
      <c r="E40" s="829"/>
      <c r="F40" s="78" t="s">
        <v>668</v>
      </c>
      <c r="G40" s="89" t="s">
        <v>669</v>
      </c>
      <c r="H40" s="89" t="s">
        <v>661</v>
      </c>
      <c r="I40" s="235" t="s">
        <v>680</v>
      </c>
      <c r="J40" s="233" t="s">
        <v>670</v>
      </c>
      <c r="K40" s="78" t="s">
        <v>671</v>
      </c>
      <c r="L40" s="89" t="s">
        <v>672</v>
      </c>
      <c r="M40" s="78" t="s">
        <v>673</v>
      </c>
      <c r="N40" s="78" t="s">
        <v>674</v>
      </c>
      <c r="O40" s="78" t="s">
        <v>673</v>
      </c>
      <c r="P40" s="78" t="s">
        <v>674</v>
      </c>
      <c r="Q40" s="88" t="s">
        <v>675</v>
      </c>
      <c r="R40" s="109" t="s">
        <v>28</v>
      </c>
      <c r="S40" s="163" t="s">
        <v>27</v>
      </c>
      <c r="T40" s="94" t="s">
        <v>367</v>
      </c>
    </row>
    <row r="41" spans="1:20" ht="91.15" customHeight="1" x14ac:dyDescent="0.35">
      <c r="A41" s="862"/>
      <c r="B41" s="827"/>
      <c r="C41" s="825"/>
      <c r="D41" s="827"/>
      <c r="E41" s="78" t="s">
        <v>676</v>
      </c>
      <c r="F41" s="89" t="s">
        <v>677</v>
      </c>
      <c r="G41" s="89" t="s">
        <v>678</v>
      </c>
      <c r="H41" s="89" t="s">
        <v>679</v>
      </c>
      <c r="I41" s="235" t="s">
        <v>1543</v>
      </c>
      <c r="J41" s="233" t="s">
        <v>681</v>
      </c>
      <c r="K41" s="88" t="s">
        <v>682</v>
      </c>
      <c r="L41" s="89" t="s">
        <v>683</v>
      </c>
      <c r="M41" s="88" t="s">
        <v>684</v>
      </c>
      <c r="N41" s="88" t="s">
        <v>685</v>
      </c>
      <c r="O41" s="88" t="s">
        <v>684</v>
      </c>
      <c r="P41" s="88" t="s">
        <v>685</v>
      </c>
      <c r="Q41" s="88" t="s">
        <v>686</v>
      </c>
      <c r="R41" s="109" t="s">
        <v>28</v>
      </c>
      <c r="S41" s="93" t="s">
        <v>27</v>
      </c>
      <c r="T41" s="94" t="s">
        <v>367</v>
      </c>
    </row>
    <row r="42" spans="1:20" ht="377.15" customHeight="1" x14ac:dyDescent="0.35">
      <c r="A42" s="862"/>
      <c r="B42" s="224" t="s">
        <v>687</v>
      </c>
      <c r="C42" s="232" t="s">
        <v>688</v>
      </c>
      <c r="D42" s="219" t="s">
        <v>689</v>
      </c>
      <c r="E42" s="232" t="s">
        <v>690</v>
      </c>
      <c r="F42" s="232" t="s">
        <v>691</v>
      </c>
      <c r="G42" s="232" t="s">
        <v>692</v>
      </c>
      <c r="H42" s="232" t="s">
        <v>693</v>
      </c>
      <c r="I42" s="224" t="s">
        <v>694</v>
      </c>
      <c r="J42" s="232" t="s">
        <v>695</v>
      </c>
      <c r="K42" s="232" t="s">
        <v>696</v>
      </c>
      <c r="L42" s="100" t="s">
        <v>697</v>
      </c>
      <c r="M42" s="229" t="s">
        <v>698</v>
      </c>
      <c r="N42" s="229" t="s">
        <v>699</v>
      </c>
      <c r="O42" s="229" t="s">
        <v>700</v>
      </c>
      <c r="P42" s="229" t="s">
        <v>699</v>
      </c>
      <c r="Q42" s="229" t="s">
        <v>701</v>
      </c>
      <c r="R42" s="101">
        <v>1400000</v>
      </c>
      <c r="S42" s="163" t="s">
        <v>27</v>
      </c>
      <c r="T42" s="94" t="s">
        <v>367</v>
      </c>
    </row>
    <row r="43" spans="1:20" ht="156" customHeight="1" x14ac:dyDescent="0.35">
      <c r="A43" s="862"/>
      <c r="B43" s="224" t="s">
        <v>26</v>
      </c>
      <c r="C43" s="851" t="s">
        <v>344</v>
      </c>
      <c r="D43" s="843" t="s">
        <v>702</v>
      </c>
      <c r="E43" s="851" t="s">
        <v>345</v>
      </c>
      <c r="F43" s="99" t="s">
        <v>703</v>
      </c>
      <c r="G43" s="226" t="s">
        <v>704</v>
      </c>
      <c r="H43" s="232" t="s">
        <v>337</v>
      </c>
      <c r="I43" s="224" t="s">
        <v>32</v>
      </c>
      <c r="J43" s="226" t="s">
        <v>347</v>
      </c>
      <c r="K43" s="226" t="s">
        <v>705</v>
      </c>
      <c r="L43" s="104" t="s">
        <v>706</v>
      </c>
      <c r="M43" s="229" t="s">
        <v>707</v>
      </c>
      <c r="N43" s="229" t="s">
        <v>708</v>
      </c>
      <c r="O43" s="229" t="s">
        <v>709</v>
      </c>
      <c r="P43" s="229" t="s">
        <v>710</v>
      </c>
      <c r="Q43" s="229" t="s">
        <v>701</v>
      </c>
      <c r="R43" s="230">
        <v>250000</v>
      </c>
      <c r="S43" s="163" t="s">
        <v>27</v>
      </c>
      <c r="T43" s="167" t="s">
        <v>367</v>
      </c>
    </row>
    <row r="44" spans="1:20" ht="104.15" customHeight="1" x14ac:dyDescent="0.35">
      <c r="A44" s="863"/>
      <c r="B44" s="105"/>
      <c r="C44" s="852"/>
      <c r="D44" s="844"/>
      <c r="E44" s="852"/>
      <c r="F44" s="186" t="s">
        <v>711</v>
      </c>
      <c r="G44" s="186" t="s">
        <v>712</v>
      </c>
      <c r="H44" s="78" t="s">
        <v>713</v>
      </c>
      <c r="I44" s="105" t="s">
        <v>1544</v>
      </c>
      <c r="J44" s="186" t="s">
        <v>714</v>
      </c>
      <c r="K44" s="78" t="s">
        <v>715</v>
      </c>
      <c r="L44" s="89" t="s">
        <v>716</v>
      </c>
      <c r="M44" s="102" t="s">
        <v>323</v>
      </c>
      <c r="N44" s="102" t="s">
        <v>29</v>
      </c>
      <c r="O44" s="102" t="s">
        <v>717</v>
      </c>
      <c r="P44" s="102" t="s">
        <v>29</v>
      </c>
      <c r="Q44" s="102" t="s">
        <v>718</v>
      </c>
      <c r="R44" s="101">
        <v>80000</v>
      </c>
      <c r="S44" s="97" t="s">
        <v>27</v>
      </c>
      <c r="T44" s="94" t="s">
        <v>367</v>
      </c>
    </row>
    <row r="45" spans="1:20" ht="130" x14ac:dyDescent="0.35">
      <c r="A45" s="221" t="s">
        <v>30</v>
      </c>
      <c r="B45" s="225" t="s">
        <v>719</v>
      </c>
      <c r="C45" s="95" t="s">
        <v>720</v>
      </c>
      <c r="D45" s="225" t="s">
        <v>721</v>
      </c>
      <c r="E45" s="233" t="s">
        <v>722</v>
      </c>
      <c r="F45" s="228" t="s">
        <v>723</v>
      </c>
      <c r="G45" s="228" t="s">
        <v>1510</v>
      </c>
      <c r="H45" s="228" t="s">
        <v>724</v>
      </c>
      <c r="I45" s="108" t="s">
        <v>725</v>
      </c>
      <c r="J45" s="228" t="s">
        <v>726</v>
      </c>
      <c r="K45" s="88" t="s">
        <v>1511</v>
      </c>
      <c r="L45" s="88" t="s">
        <v>727</v>
      </c>
      <c r="M45" s="88" t="s">
        <v>728</v>
      </c>
      <c r="N45" s="88" t="s">
        <v>1187</v>
      </c>
      <c r="O45" s="88" t="s">
        <v>741</v>
      </c>
      <c r="P45" s="88" t="s">
        <v>449</v>
      </c>
      <c r="Q45" s="88" t="s">
        <v>729</v>
      </c>
      <c r="R45" s="231">
        <v>290000</v>
      </c>
      <c r="S45" s="168" t="s">
        <v>27</v>
      </c>
      <c r="T45" s="169" t="s">
        <v>367</v>
      </c>
    </row>
    <row r="46" spans="1:20" ht="161.15" customHeight="1" x14ac:dyDescent="0.35">
      <c r="A46" s="864" t="s">
        <v>30</v>
      </c>
      <c r="B46" s="107" t="s">
        <v>730</v>
      </c>
      <c r="C46" s="78" t="s">
        <v>20</v>
      </c>
      <c r="D46" s="234" t="s">
        <v>21</v>
      </c>
      <c r="E46" s="186" t="s">
        <v>22</v>
      </c>
      <c r="F46" s="232" t="s">
        <v>731</v>
      </c>
      <c r="G46" s="232" t="s">
        <v>732</v>
      </c>
      <c r="H46" s="78" t="s">
        <v>337</v>
      </c>
      <c r="I46" s="126" t="s">
        <v>50</v>
      </c>
      <c r="J46" s="89" t="s">
        <v>733</v>
      </c>
      <c r="K46" s="186" t="s">
        <v>1170</v>
      </c>
      <c r="L46" s="89" t="s">
        <v>734</v>
      </c>
      <c r="M46" s="186" t="s">
        <v>1171</v>
      </c>
      <c r="N46" s="186" t="s">
        <v>338</v>
      </c>
      <c r="O46" s="186" t="s">
        <v>1172</v>
      </c>
      <c r="P46" s="186" t="s">
        <v>338</v>
      </c>
      <c r="Q46" s="89" t="s">
        <v>735</v>
      </c>
      <c r="R46" s="109" t="s">
        <v>28</v>
      </c>
      <c r="S46" s="93" t="s">
        <v>27</v>
      </c>
      <c r="T46" s="94" t="s">
        <v>367</v>
      </c>
    </row>
    <row r="47" spans="1:20" ht="91" x14ac:dyDescent="0.35">
      <c r="A47" s="865"/>
      <c r="B47" s="110" t="s">
        <v>339</v>
      </c>
      <c r="C47" s="78" t="s">
        <v>340</v>
      </c>
      <c r="D47" s="106" t="s">
        <v>25</v>
      </c>
      <c r="E47" s="186" t="s">
        <v>736</v>
      </c>
      <c r="F47" s="78" t="s">
        <v>737</v>
      </c>
      <c r="G47" s="232" t="s">
        <v>738</v>
      </c>
      <c r="H47" s="89" t="s">
        <v>18</v>
      </c>
      <c r="I47" s="223" t="s">
        <v>343</v>
      </c>
      <c r="J47" s="88" t="s">
        <v>739</v>
      </c>
      <c r="K47" s="78" t="s">
        <v>1188</v>
      </c>
      <c r="L47" s="89" t="s">
        <v>740</v>
      </c>
      <c r="M47" s="102" t="s">
        <v>921</v>
      </c>
      <c r="N47" s="102" t="s">
        <v>920</v>
      </c>
      <c r="O47" s="102" t="s">
        <v>922</v>
      </c>
      <c r="P47" s="102" t="s">
        <v>920</v>
      </c>
      <c r="Q47" s="88" t="s">
        <v>735</v>
      </c>
      <c r="R47" s="109" t="s">
        <v>28</v>
      </c>
      <c r="S47" s="93" t="s">
        <v>27</v>
      </c>
      <c r="T47" s="94" t="s">
        <v>367</v>
      </c>
    </row>
    <row r="48" spans="1:20" ht="91" x14ac:dyDescent="0.35">
      <c r="A48" s="866"/>
      <c r="B48" s="111" t="s">
        <v>742</v>
      </c>
      <c r="C48" s="232" t="s">
        <v>743</v>
      </c>
      <c r="D48" s="96" t="s">
        <v>702</v>
      </c>
      <c r="E48" s="232" t="s">
        <v>744</v>
      </c>
      <c r="F48" s="100" t="s">
        <v>745</v>
      </c>
      <c r="G48" s="232" t="s">
        <v>746</v>
      </c>
      <c r="H48" s="100" t="s">
        <v>747</v>
      </c>
      <c r="I48" s="222" t="s">
        <v>992</v>
      </c>
      <c r="J48" s="100" t="s">
        <v>748</v>
      </c>
      <c r="K48" s="232" t="s">
        <v>749</v>
      </c>
      <c r="L48" s="100" t="s">
        <v>750</v>
      </c>
      <c r="M48" s="232" t="s">
        <v>751</v>
      </c>
      <c r="N48" s="232" t="s">
        <v>1189</v>
      </c>
      <c r="O48" s="232" t="s">
        <v>752</v>
      </c>
      <c r="P48" s="232" t="s">
        <v>1189</v>
      </c>
      <c r="Q48" s="100" t="s">
        <v>753</v>
      </c>
      <c r="R48" s="109" t="s">
        <v>28</v>
      </c>
      <c r="S48" s="163" t="s">
        <v>27</v>
      </c>
      <c r="T48" s="94" t="s">
        <v>367</v>
      </c>
    </row>
    <row r="49" spans="1:20" ht="78" x14ac:dyDescent="0.35">
      <c r="A49" s="855" t="s">
        <v>326</v>
      </c>
      <c r="B49" s="858" t="s">
        <v>754</v>
      </c>
      <c r="C49" s="226" t="s">
        <v>755</v>
      </c>
      <c r="D49" s="849" t="s">
        <v>43</v>
      </c>
      <c r="E49" s="78" t="s">
        <v>756</v>
      </c>
      <c r="F49" s="78" t="s">
        <v>757</v>
      </c>
      <c r="G49" s="78" t="s">
        <v>758</v>
      </c>
      <c r="H49" s="78" t="s">
        <v>759</v>
      </c>
      <c r="I49" s="125" t="s">
        <v>768</v>
      </c>
      <c r="J49" s="78" t="s">
        <v>760</v>
      </c>
      <c r="K49" s="78" t="s">
        <v>1512</v>
      </c>
      <c r="L49" s="89" t="s">
        <v>761</v>
      </c>
      <c r="M49" s="89" t="s">
        <v>1513</v>
      </c>
      <c r="N49" s="89" t="s">
        <v>1190</v>
      </c>
      <c r="O49" s="89" t="s">
        <v>1514</v>
      </c>
      <c r="P49" s="89" t="s">
        <v>1191</v>
      </c>
      <c r="Q49" s="89" t="s">
        <v>763</v>
      </c>
      <c r="R49" s="101" t="s">
        <v>1192</v>
      </c>
      <c r="S49" s="93" t="s">
        <v>27</v>
      </c>
      <c r="T49" s="94" t="s">
        <v>367</v>
      </c>
    </row>
    <row r="50" spans="1:20" ht="65" x14ac:dyDescent="0.35">
      <c r="A50" s="856"/>
      <c r="B50" s="859"/>
      <c r="C50" s="227"/>
      <c r="D50" s="826"/>
      <c r="E50" s="226" t="s">
        <v>764</v>
      </c>
      <c r="F50" s="78" t="s">
        <v>765</v>
      </c>
      <c r="G50" s="78" t="s">
        <v>766</v>
      </c>
      <c r="H50" s="78" t="s">
        <v>767</v>
      </c>
      <c r="I50" s="96" t="s">
        <v>783</v>
      </c>
      <c r="J50" s="100" t="s">
        <v>769</v>
      </c>
      <c r="K50" s="232" t="s">
        <v>770</v>
      </c>
      <c r="L50" s="100" t="s">
        <v>771</v>
      </c>
      <c r="M50" s="100" t="s">
        <v>772</v>
      </c>
      <c r="N50" s="100" t="s">
        <v>773</v>
      </c>
      <c r="O50" s="89" t="s">
        <v>774</v>
      </c>
      <c r="P50" s="89" t="s">
        <v>328</v>
      </c>
      <c r="Q50" s="89" t="s">
        <v>328</v>
      </c>
      <c r="R50" s="101">
        <v>158000</v>
      </c>
      <c r="S50" s="163" t="s">
        <v>27</v>
      </c>
      <c r="T50" s="94" t="s">
        <v>367</v>
      </c>
    </row>
    <row r="51" spans="1:20" ht="101.15" customHeight="1" x14ac:dyDescent="0.35">
      <c r="A51" s="856"/>
      <c r="B51" s="859"/>
      <c r="C51" s="227"/>
      <c r="D51" s="826"/>
      <c r="E51" s="186" t="s">
        <v>775</v>
      </c>
      <c r="F51" s="78" t="s">
        <v>765</v>
      </c>
      <c r="G51" s="78" t="s">
        <v>776</v>
      </c>
      <c r="H51" s="78" t="s">
        <v>767</v>
      </c>
      <c r="I51" s="127" t="s">
        <v>777</v>
      </c>
      <c r="J51" s="78" t="s">
        <v>778</v>
      </c>
      <c r="K51" s="78" t="s">
        <v>779</v>
      </c>
      <c r="L51" s="78" t="s">
        <v>780</v>
      </c>
      <c r="M51" s="78" t="s">
        <v>1515</v>
      </c>
      <c r="N51" s="78" t="s">
        <v>762</v>
      </c>
      <c r="O51" s="78" t="s">
        <v>1515</v>
      </c>
      <c r="P51" s="78" t="s">
        <v>762</v>
      </c>
      <c r="Q51" s="78" t="s">
        <v>763</v>
      </c>
      <c r="R51" s="90" t="s">
        <v>28</v>
      </c>
      <c r="S51" s="112" t="s">
        <v>27</v>
      </c>
      <c r="T51" s="92" t="s">
        <v>367</v>
      </c>
    </row>
    <row r="52" spans="1:20" ht="65" x14ac:dyDescent="0.35">
      <c r="A52" s="857"/>
      <c r="B52" s="860"/>
      <c r="C52" s="228"/>
      <c r="D52" s="827"/>
      <c r="E52" s="186" t="s">
        <v>775</v>
      </c>
      <c r="F52" s="78" t="s">
        <v>765</v>
      </c>
      <c r="G52" s="78" t="s">
        <v>781</v>
      </c>
      <c r="H52" s="78" t="s">
        <v>782</v>
      </c>
      <c r="I52" s="127" t="s">
        <v>1546</v>
      </c>
      <c r="J52" s="89" t="s">
        <v>784</v>
      </c>
      <c r="K52" s="78" t="s">
        <v>1516</v>
      </c>
      <c r="L52" s="89" t="s">
        <v>785</v>
      </c>
      <c r="M52" s="97" t="s">
        <v>448</v>
      </c>
      <c r="N52" s="97" t="s">
        <v>449</v>
      </c>
      <c r="O52" s="97" t="s">
        <v>448</v>
      </c>
      <c r="P52" s="89" t="s">
        <v>449</v>
      </c>
      <c r="Q52" s="89" t="s">
        <v>41</v>
      </c>
      <c r="R52" s="101">
        <v>246000</v>
      </c>
      <c r="S52" s="93" t="s">
        <v>27</v>
      </c>
      <c r="T52" s="94" t="s">
        <v>367</v>
      </c>
    </row>
    <row r="53" spans="1:20" ht="123" customHeight="1" thickBot="1" x14ac:dyDescent="0.4">
      <c r="A53" s="187" t="s">
        <v>1202</v>
      </c>
      <c r="B53" s="188" t="s">
        <v>787</v>
      </c>
      <c r="C53" s="78" t="s">
        <v>1547</v>
      </c>
      <c r="D53" s="189" t="s">
        <v>1340</v>
      </c>
      <c r="E53" s="190" t="s">
        <v>788</v>
      </c>
      <c r="F53" s="186" t="s">
        <v>1549</v>
      </c>
      <c r="G53" s="186" t="s">
        <v>1550</v>
      </c>
      <c r="H53" s="186" t="s">
        <v>1551</v>
      </c>
      <c r="I53" s="189" t="s">
        <v>1548</v>
      </c>
      <c r="J53" s="192" t="s">
        <v>1594</v>
      </c>
      <c r="K53" s="192" t="s">
        <v>1595</v>
      </c>
      <c r="L53" s="195" t="s">
        <v>1593</v>
      </c>
      <c r="M53" s="191" t="s">
        <v>1193</v>
      </c>
      <c r="N53" s="192" t="s">
        <v>1194</v>
      </c>
      <c r="O53" s="191" t="s">
        <v>1193</v>
      </c>
      <c r="P53" s="192" t="s">
        <v>1194</v>
      </c>
      <c r="Q53" s="192" t="s">
        <v>789</v>
      </c>
      <c r="R53" s="193" t="s">
        <v>28</v>
      </c>
      <c r="S53" s="188" t="s">
        <v>29</v>
      </c>
      <c r="T53" s="194" t="s">
        <v>790</v>
      </c>
    </row>
  </sheetData>
  <mergeCells count="66">
    <mergeCell ref="D43:D44"/>
    <mergeCell ref="E43:E44"/>
    <mergeCell ref="A49:A52"/>
    <mergeCell ref="B49:B52"/>
    <mergeCell ref="D49:D52"/>
    <mergeCell ref="A6:A44"/>
    <mergeCell ref="A46:A48"/>
    <mergeCell ref="C43:C44"/>
    <mergeCell ref="B14:B16"/>
    <mergeCell ref="C14:C16"/>
    <mergeCell ref="D14:D16"/>
    <mergeCell ref="C17:C18"/>
    <mergeCell ref="C21:C28"/>
    <mergeCell ref="B21:B28"/>
    <mergeCell ref="D21:D28"/>
    <mergeCell ref="E21:E22"/>
    <mergeCell ref="R34:R36"/>
    <mergeCell ref="C37:C41"/>
    <mergeCell ref="D37:D41"/>
    <mergeCell ref="B39:B41"/>
    <mergeCell ref="E39:E40"/>
    <mergeCell ref="B29:B36"/>
    <mergeCell ref="C29:C36"/>
    <mergeCell ref="D29:D36"/>
    <mergeCell ref="K29:K30"/>
    <mergeCell ref="L29:L30"/>
    <mergeCell ref="E29:E30"/>
    <mergeCell ref="F29:F30"/>
    <mergeCell ref="G29:G30"/>
    <mergeCell ref="H29:H30"/>
    <mergeCell ref="I29:I30"/>
    <mergeCell ref="J29:J30"/>
    <mergeCell ref="R21:R22"/>
    <mergeCell ref="E23:E24"/>
    <mergeCell ref="F23:F24"/>
    <mergeCell ref="G23:G24"/>
    <mergeCell ref="H23:H24"/>
    <mergeCell ref="J23:J24"/>
    <mergeCell ref="I23:I24"/>
    <mergeCell ref="S9:S10"/>
    <mergeCell ref="T9:T10"/>
    <mergeCell ref="M9:M10"/>
    <mergeCell ref="N9:N10"/>
    <mergeCell ref="R18:R20"/>
    <mergeCell ref="O9:O10"/>
    <mergeCell ref="P9:P10"/>
    <mergeCell ref="Q9:Q10"/>
    <mergeCell ref="R9:R10"/>
    <mergeCell ref="L9:L10"/>
    <mergeCell ref="B6:B13"/>
    <mergeCell ref="C6:C13"/>
    <mergeCell ref="D6:D13"/>
    <mergeCell ref="E9:E10"/>
    <mergeCell ref="F9:F10"/>
    <mergeCell ref="G9:G10"/>
    <mergeCell ref="H9:H10"/>
    <mergeCell ref="I9:I10"/>
    <mergeCell ref="J9:J10"/>
    <mergeCell ref="K9:K10"/>
    <mergeCell ref="A1:T1"/>
    <mergeCell ref="A2:T2"/>
    <mergeCell ref="A3:T3"/>
    <mergeCell ref="F4:H4"/>
    <mergeCell ref="T4:T5"/>
    <mergeCell ref="A5:E5"/>
    <mergeCell ref="I5:S5"/>
  </mergeCells>
  <pageMargins left="0.7" right="0.7" top="0.75" bottom="0.75" header="0.3" footer="0.3"/>
  <pageSetup paperSize="9" scale="35"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31"/>
  <sheetViews>
    <sheetView topLeftCell="H1" workbookViewId="0">
      <selection activeCell="M5" sqref="M5"/>
    </sheetView>
  </sheetViews>
  <sheetFormatPr defaultRowHeight="14.5" x14ac:dyDescent="0.35"/>
  <cols>
    <col min="1" max="1" width="12.7265625" customWidth="1"/>
    <col min="2" max="2" width="14" customWidth="1"/>
    <col min="3" max="3" width="10.54296875" customWidth="1"/>
    <col min="4" max="4" width="12.7265625" customWidth="1"/>
    <col min="5" max="5" width="11.54296875" customWidth="1"/>
    <col min="6" max="6" width="15.26953125" customWidth="1"/>
    <col min="7" max="7" width="11" customWidth="1"/>
    <col min="8" max="8" width="14" customWidth="1"/>
    <col min="9" max="9" width="11.7265625" customWidth="1"/>
    <col min="10" max="10" width="12.54296875" customWidth="1"/>
    <col min="11" max="11" width="17.7265625" customWidth="1"/>
    <col min="12" max="12" width="16" customWidth="1"/>
    <col min="13" max="13" width="15.7265625" customWidth="1"/>
    <col min="14" max="14" width="12.54296875" customWidth="1"/>
    <col min="15" max="15" width="14.453125" customWidth="1"/>
    <col min="16" max="16" width="12.453125" customWidth="1"/>
    <col min="17" max="17" width="13.26953125" customWidth="1"/>
    <col min="18" max="18" width="18" customWidth="1"/>
    <col min="19" max="19" width="11.26953125" customWidth="1"/>
    <col min="20" max="20" width="12.7265625" customWidth="1"/>
  </cols>
  <sheetData>
    <row r="1" spans="1:20" x14ac:dyDescent="0.35">
      <c r="A1" s="871" t="s">
        <v>186</v>
      </c>
      <c r="B1" s="872"/>
      <c r="C1" s="872"/>
      <c r="D1" s="872"/>
      <c r="E1" s="872"/>
      <c r="F1" s="872"/>
      <c r="G1" s="872"/>
      <c r="H1" s="872"/>
      <c r="I1" s="872"/>
      <c r="J1" s="872"/>
      <c r="K1" s="872"/>
      <c r="L1" s="872"/>
      <c r="M1" s="872"/>
      <c r="N1" s="872"/>
      <c r="O1" s="872"/>
      <c r="P1" s="872"/>
      <c r="Q1" s="872"/>
      <c r="R1" s="872"/>
      <c r="S1" s="872"/>
      <c r="T1" s="873"/>
    </row>
    <row r="2" spans="1:20" x14ac:dyDescent="0.35">
      <c r="A2" s="874" t="s">
        <v>1661</v>
      </c>
      <c r="B2" s="875"/>
      <c r="C2" s="875"/>
      <c r="D2" s="875"/>
      <c r="E2" s="875"/>
      <c r="F2" s="875"/>
      <c r="G2" s="875"/>
      <c r="H2" s="875"/>
      <c r="I2" s="875"/>
      <c r="J2" s="875"/>
      <c r="K2" s="875"/>
      <c r="L2" s="875"/>
      <c r="M2" s="875"/>
      <c r="N2" s="875"/>
      <c r="O2" s="875"/>
      <c r="P2" s="875"/>
      <c r="Q2" s="875"/>
      <c r="R2" s="875"/>
      <c r="S2" s="875"/>
      <c r="T2" s="876"/>
    </row>
    <row r="3" spans="1:20" ht="52" x14ac:dyDescent="0.35">
      <c r="A3" s="9" t="s">
        <v>0</v>
      </c>
      <c r="B3" s="212" t="s">
        <v>1</v>
      </c>
      <c r="C3" s="212" t="s">
        <v>2</v>
      </c>
      <c r="D3" s="239" t="s">
        <v>3</v>
      </c>
      <c r="E3" s="212" t="s">
        <v>4</v>
      </c>
      <c r="F3" s="877" t="s">
        <v>5</v>
      </c>
      <c r="G3" s="877"/>
      <c r="H3" s="877"/>
      <c r="I3" s="239" t="s">
        <v>6</v>
      </c>
      <c r="J3" s="10" t="s">
        <v>190</v>
      </c>
      <c r="K3" s="212" t="s">
        <v>7</v>
      </c>
      <c r="L3" s="212" t="s">
        <v>16</v>
      </c>
      <c r="M3" s="10" t="s">
        <v>188</v>
      </c>
      <c r="N3" s="10" t="s">
        <v>8</v>
      </c>
      <c r="O3" s="11" t="s">
        <v>189</v>
      </c>
      <c r="P3" s="11" t="s">
        <v>8</v>
      </c>
      <c r="Q3" s="10" t="s">
        <v>9</v>
      </c>
      <c r="R3" s="12" t="s">
        <v>10</v>
      </c>
      <c r="S3" s="13" t="s">
        <v>11</v>
      </c>
      <c r="T3" s="878" t="s">
        <v>12</v>
      </c>
    </row>
    <row r="4" spans="1:20" x14ac:dyDescent="0.35">
      <c r="A4" s="879"/>
      <c r="B4" s="880"/>
      <c r="C4" s="880"/>
      <c r="D4" s="880"/>
      <c r="E4" s="880"/>
      <c r="F4" s="13" t="s">
        <v>13</v>
      </c>
      <c r="G4" s="13" t="s">
        <v>14</v>
      </c>
      <c r="H4" s="13" t="s">
        <v>15</v>
      </c>
      <c r="I4" s="881"/>
      <c r="J4" s="882"/>
      <c r="K4" s="882"/>
      <c r="L4" s="882"/>
      <c r="M4" s="882"/>
      <c r="N4" s="882"/>
      <c r="O4" s="882"/>
      <c r="P4" s="882"/>
      <c r="Q4" s="882"/>
      <c r="R4" s="882"/>
      <c r="S4" s="883"/>
      <c r="T4" s="878"/>
    </row>
    <row r="5" spans="1:20" ht="364" x14ac:dyDescent="0.35">
      <c r="A5" s="116" t="s">
        <v>33</v>
      </c>
      <c r="B5" s="884" t="s">
        <v>34</v>
      </c>
      <c r="C5" s="885" t="s">
        <v>187</v>
      </c>
      <c r="D5" s="887" t="s">
        <v>35</v>
      </c>
      <c r="E5" s="245" t="s">
        <v>36</v>
      </c>
      <c r="F5" s="245" t="s">
        <v>191</v>
      </c>
      <c r="G5" s="245" t="s">
        <v>52</v>
      </c>
      <c r="H5" s="245" t="s">
        <v>161</v>
      </c>
      <c r="I5" s="174" t="s">
        <v>37</v>
      </c>
      <c r="J5" s="245" t="s">
        <v>192</v>
      </c>
      <c r="K5" s="245" t="s">
        <v>348</v>
      </c>
      <c r="L5" s="237" t="s">
        <v>193</v>
      </c>
      <c r="M5" s="245" t="s">
        <v>1471</v>
      </c>
      <c r="N5" s="245" t="s">
        <v>194</v>
      </c>
      <c r="O5" s="14" t="s">
        <v>349</v>
      </c>
      <c r="P5" s="245" t="s">
        <v>194</v>
      </c>
      <c r="Q5" s="245" t="s">
        <v>195</v>
      </c>
      <c r="R5" s="15">
        <v>19318200</v>
      </c>
      <c r="S5" s="245" t="s">
        <v>53</v>
      </c>
      <c r="T5" s="16" t="s">
        <v>54</v>
      </c>
    </row>
    <row r="6" spans="1:20" ht="409.5" x14ac:dyDescent="0.35">
      <c r="A6" s="117" t="s">
        <v>33</v>
      </c>
      <c r="B6" s="884"/>
      <c r="C6" s="886"/>
      <c r="D6" s="887"/>
      <c r="E6" s="245" t="s">
        <v>162</v>
      </c>
      <c r="F6" s="245" t="s">
        <v>55</v>
      </c>
      <c r="G6" s="245" t="s">
        <v>56</v>
      </c>
      <c r="H6" s="245" t="s">
        <v>161</v>
      </c>
      <c r="I6" s="246" t="s">
        <v>57</v>
      </c>
      <c r="J6" s="245" t="s">
        <v>196</v>
      </c>
      <c r="K6" s="245" t="s">
        <v>350</v>
      </c>
      <c r="L6" s="245" t="s">
        <v>197</v>
      </c>
      <c r="M6" s="245" t="s">
        <v>198</v>
      </c>
      <c r="N6" s="245" t="s">
        <v>199</v>
      </c>
      <c r="O6" s="245" t="s">
        <v>198</v>
      </c>
      <c r="P6" s="245" t="s">
        <v>200</v>
      </c>
      <c r="Q6" s="245" t="s">
        <v>201</v>
      </c>
      <c r="R6" s="15">
        <v>3721400</v>
      </c>
      <c r="S6" s="245" t="s">
        <v>29</v>
      </c>
      <c r="T6" s="16" t="s">
        <v>54</v>
      </c>
    </row>
    <row r="7" spans="1:20" ht="143" x14ac:dyDescent="0.35">
      <c r="A7" s="117" t="s">
        <v>33</v>
      </c>
      <c r="B7" s="884"/>
      <c r="C7" s="886"/>
      <c r="D7" s="887"/>
      <c r="E7" s="245" t="s">
        <v>58</v>
      </c>
      <c r="F7" s="245" t="s">
        <v>202</v>
      </c>
      <c r="G7" s="245" t="s">
        <v>203</v>
      </c>
      <c r="H7" s="245" t="s">
        <v>204</v>
      </c>
      <c r="I7" s="174" t="s">
        <v>59</v>
      </c>
      <c r="J7" s="245" t="s">
        <v>205</v>
      </c>
      <c r="K7" s="207" t="s">
        <v>206</v>
      </c>
      <c r="L7" s="237" t="s">
        <v>60</v>
      </c>
      <c r="M7" s="245" t="s">
        <v>207</v>
      </c>
      <c r="N7" s="245" t="s">
        <v>208</v>
      </c>
      <c r="O7" s="245" t="s">
        <v>209</v>
      </c>
      <c r="P7" s="245" t="s">
        <v>210</v>
      </c>
      <c r="Q7" s="245" t="s">
        <v>61</v>
      </c>
      <c r="R7" s="15">
        <v>470000</v>
      </c>
      <c r="S7" s="245" t="s">
        <v>27</v>
      </c>
      <c r="T7" s="16" t="s">
        <v>62</v>
      </c>
    </row>
    <row r="8" spans="1:20" ht="299" x14ac:dyDescent="0.35">
      <c r="A8" s="117" t="s">
        <v>33</v>
      </c>
      <c r="B8" s="76" t="s">
        <v>63</v>
      </c>
      <c r="C8" s="76" t="s">
        <v>64</v>
      </c>
      <c r="D8" s="47" t="s">
        <v>73</v>
      </c>
      <c r="E8" s="885" t="s">
        <v>163</v>
      </c>
      <c r="F8" s="885" t="s">
        <v>65</v>
      </c>
      <c r="G8" s="885" t="s">
        <v>66</v>
      </c>
      <c r="H8" s="885" t="s">
        <v>67</v>
      </c>
      <c r="I8" s="889" t="s">
        <v>1062</v>
      </c>
      <c r="J8" s="885" t="s">
        <v>211</v>
      </c>
      <c r="K8" s="245" t="s">
        <v>212</v>
      </c>
      <c r="L8" s="237" t="s">
        <v>213</v>
      </c>
      <c r="M8" s="245" t="s">
        <v>214</v>
      </c>
      <c r="N8" s="245" t="s">
        <v>215</v>
      </c>
      <c r="O8" s="245" t="s">
        <v>216</v>
      </c>
      <c r="P8" s="245" t="s">
        <v>217</v>
      </c>
      <c r="Q8" s="245" t="s">
        <v>68</v>
      </c>
      <c r="R8" s="17">
        <v>1364482</v>
      </c>
      <c r="S8" s="245" t="s">
        <v>69</v>
      </c>
      <c r="T8" s="16" t="s">
        <v>54</v>
      </c>
    </row>
    <row r="9" spans="1:20" ht="130" x14ac:dyDescent="0.35">
      <c r="A9" s="118" t="s">
        <v>33</v>
      </c>
      <c r="B9" s="77"/>
      <c r="C9" s="77"/>
      <c r="D9" s="48"/>
      <c r="E9" s="888"/>
      <c r="F9" s="888"/>
      <c r="G9" s="888"/>
      <c r="H9" s="888"/>
      <c r="I9" s="890"/>
      <c r="J9" s="888"/>
      <c r="K9" s="245" t="s">
        <v>70</v>
      </c>
      <c r="L9" s="237" t="s">
        <v>218</v>
      </c>
      <c r="M9" s="245" t="s">
        <v>219</v>
      </c>
      <c r="N9" s="245" t="s">
        <v>71</v>
      </c>
      <c r="O9" s="245" t="s">
        <v>220</v>
      </c>
      <c r="P9" s="245" t="s">
        <v>71</v>
      </c>
      <c r="Q9" s="245" t="s">
        <v>72</v>
      </c>
      <c r="R9" s="17" t="s">
        <v>28</v>
      </c>
      <c r="S9" s="245" t="s">
        <v>29</v>
      </c>
      <c r="T9" s="16" t="s">
        <v>54</v>
      </c>
    </row>
    <row r="10" spans="1:20" ht="260" x14ac:dyDescent="0.35">
      <c r="A10" s="119" t="s">
        <v>33</v>
      </c>
      <c r="B10" s="885" t="s">
        <v>74</v>
      </c>
      <c r="C10" s="885" t="s">
        <v>221</v>
      </c>
      <c r="D10" s="889" t="s">
        <v>84</v>
      </c>
      <c r="E10" s="885" t="s">
        <v>222</v>
      </c>
      <c r="F10" s="885" t="s">
        <v>75</v>
      </c>
      <c r="G10" s="885" t="s">
        <v>223</v>
      </c>
      <c r="H10" s="885" t="s">
        <v>76</v>
      </c>
      <c r="I10" s="889" t="s">
        <v>1552</v>
      </c>
      <c r="J10" s="885" t="s">
        <v>224</v>
      </c>
      <c r="K10" s="885" t="s">
        <v>225</v>
      </c>
      <c r="L10" s="777" t="s">
        <v>226</v>
      </c>
      <c r="M10" s="245" t="s">
        <v>228</v>
      </c>
      <c r="N10" s="245" t="s">
        <v>164</v>
      </c>
      <c r="O10" s="245" t="s">
        <v>229</v>
      </c>
      <c r="P10" s="245" t="s">
        <v>227</v>
      </c>
      <c r="Q10" s="898" t="s">
        <v>230</v>
      </c>
      <c r="R10" s="17">
        <v>5464260</v>
      </c>
      <c r="S10" s="885" t="s">
        <v>27</v>
      </c>
      <c r="T10" s="895" t="s">
        <v>62</v>
      </c>
    </row>
    <row r="11" spans="1:20" ht="52" x14ac:dyDescent="0.35">
      <c r="A11" s="892" t="s">
        <v>33</v>
      </c>
      <c r="B11" s="886"/>
      <c r="C11" s="886"/>
      <c r="D11" s="891"/>
      <c r="E11" s="886"/>
      <c r="F11" s="886"/>
      <c r="G11" s="886"/>
      <c r="H11" s="886"/>
      <c r="I11" s="891"/>
      <c r="J11" s="886"/>
      <c r="K11" s="886"/>
      <c r="L11" s="786"/>
      <c r="M11" s="245" t="s">
        <v>231</v>
      </c>
      <c r="N11" s="245" t="s">
        <v>78</v>
      </c>
      <c r="O11" s="245" t="s">
        <v>232</v>
      </c>
      <c r="P11" s="245" t="s">
        <v>78</v>
      </c>
      <c r="Q11" s="899"/>
      <c r="R11" s="18"/>
      <c r="S11" s="886"/>
      <c r="T11" s="896"/>
    </row>
    <row r="12" spans="1:20" ht="65" x14ac:dyDescent="0.35">
      <c r="A12" s="893"/>
      <c r="B12" s="886"/>
      <c r="C12" s="886"/>
      <c r="D12" s="891"/>
      <c r="E12" s="886"/>
      <c r="F12" s="886"/>
      <c r="G12" s="886"/>
      <c r="H12" s="886"/>
      <c r="I12" s="891"/>
      <c r="J12" s="886"/>
      <c r="K12" s="886"/>
      <c r="L12" s="786"/>
      <c r="M12" s="245" t="s">
        <v>233</v>
      </c>
      <c r="N12" s="245" t="s">
        <v>79</v>
      </c>
      <c r="O12" s="245" t="s">
        <v>233</v>
      </c>
      <c r="P12" s="245" t="s">
        <v>79</v>
      </c>
      <c r="Q12" s="899"/>
      <c r="R12" s="18"/>
      <c r="S12" s="886"/>
      <c r="T12" s="896"/>
    </row>
    <row r="13" spans="1:20" ht="65" x14ac:dyDescent="0.35">
      <c r="A13" s="894"/>
      <c r="B13" s="888"/>
      <c r="C13" s="888"/>
      <c r="D13" s="890"/>
      <c r="E13" s="888"/>
      <c r="F13" s="888"/>
      <c r="G13" s="888"/>
      <c r="H13" s="888"/>
      <c r="I13" s="890"/>
      <c r="J13" s="888"/>
      <c r="K13" s="888"/>
      <c r="L13" s="778"/>
      <c r="M13" s="245" t="s">
        <v>80</v>
      </c>
      <c r="N13" s="245" t="s">
        <v>81</v>
      </c>
      <c r="O13" s="245" t="s">
        <v>80</v>
      </c>
      <c r="P13" s="245" t="s">
        <v>81</v>
      </c>
      <c r="Q13" s="900"/>
      <c r="R13" s="19"/>
      <c r="S13" s="888"/>
      <c r="T13" s="897"/>
    </row>
    <row r="14" spans="1:20" ht="247" x14ac:dyDescent="0.35">
      <c r="A14" s="119" t="s">
        <v>33</v>
      </c>
      <c r="B14" s="76" t="s">
        <v>82</v>
      </c>
      <c r="C14" s="237" t="s">
        <v>83</v>
      </c>
      <c r="D14" s="47" t="s">
        <v>108</v>
      </c>
      <c r="E14" s="76" t="s">
        <v>234</v>
      </c>
      <c r="F14" s="245" t="s">
        <v>165</v>
      </c>
      <c r="G14" s="245" t="s">
        <v>235</v>
      </c>
      <c r="H14" s="245" t="s">
        <v>85</v>
      </c>
      <c r="I14" s="174" t="s">
        <v>115</v>
      </c>
      <c r="J14" s="245" t="s">
        <v>236</v>
      </c>
      <c r="K14" s="245" t="s">
        <v>237</v>
      </c>
      <c r="L14" s="237" t="s">
        <v>238</v>
      </c>
      <c r="M14" s="245" t="s">
        <v>239</v>
      </c>
      <c r="N14" s="245" t="s">
        <v>86</v>
      </c>
      <c r="O14" s="245" t="s">
        <v>240</v>
      </c>
      <c r="P14" s="245" t="s">
        <v>87</v>
      </c>
      <c r="Q14" s="245" t="s">
        <v>241</v>
      </c>
      <c r="R14" s="20" t="s">
        <v>88</v>
      </c>
      <c r="S14" s="245" t="s">
        <v>29</v>
      </c>
      <c r="T14" s="16" t="s">
        <v>54</v>
      </c>
    </row>
    <row r="15" spans="1:20" ht="286" x14ac:dyDescent="0.35">
      <c r="A15" s="119" t="s">
        <v>33</v>
      </c>
      <c r="B15" s="21"/>
      <c r="C15" s="237"/>
      <c r="D15" s="121"/>
      <c r="E15" s="21"/>
      <c r="F15" s="245" t="s">
        <v>89</v>
      </c>
      <c r="G15" s="245" t="s">
        <v>90</v>
      </c>
      <c r="H15" s="245" t="s">
        <v>91</v>
      </c>
      <c r="I15" s="174" t="s">
        <v>1554</v>
      </c>
      <c r="J15" s="245" t="s">
        <v>242</v>
      </c>
      <c r="K15" s="245" t="s">
        <v>243</v>
      </c>
      <c r="L15" s="237" t="s">
        <v>244</v>
      </c>
      <c r="M15" s="245" t="s">
        <v>245</v>
      </c>
      <c r="N15" s="245" t="s">
        <v>246</v>
      </c>
      <c r="O15" s="245" t="s">
        <v>247</v>
      </c>
      <c r="P15" s="245" t="s">
        <v>248</v>
      </c>
      <c r="Q15" s="245" t="s">
        <v>249</v>
      </c>
      <c r="R15" s="22">
        <v>1233382</v>
      </c>
      <c r="S15" s="245" t="s">
        <v>29</v>
      </c>
      <c r="T15" s="16" t="s">
        <v>54</v>
      </c>
    </row>
    <row r="16" spans="1:20" ht="78" x14ac:dyDescent="0.35">
      <c r="A16" s="119" t="s">
        <v>33</v>
      </c>
      <c r="B16" s="21"/>
      <c r="C16" s="237"/>
      <c r="D16" s="121"/>
      <c r="E16" s="21"/>
      <c r="F16" s="245" t="s">
        <v>92</v>
      </c>
      <c r="G16" s="245" t="s">
        <v>93</v>
      </c>
      <c r="H16" s="245" t="s">
        <v>94</v>
      </c>
      <c r="I16" s="174" t="s">
        <v>1553</v>
      </c>
      <c r="J16" s="245" t="s">
        <v>250</v>
      </c>
      <c r="K16" s="245" t="s">
        <v>251</v>
      </c>
      <c r="L16" s="245" t="s">
        <v>95</v>
      </c>
      <c r="M16" s="245" t="s">
        <v>252</v>
      </c>
      <c r="N16" s="245" t="s">
        <v>96</v>
      </c>
      <c r="O16" s="245" t="s">
        <v>253</v>
      </c>
      <c r="P16" s="245" t="s">
        <v>96</v>
      </c>
      <c r="Q16" s="245" t="s">
        <v>97</v>
      </c>
      <c r="R16" s="20" t="s">
        <v>88</v>
      </c>
      <c r="S16" s="245" t="s">
        <v>29</v>
      </c>
      <c r="T16" s="16" t="s">
        <v>62</v>
      </c>
    </row>
    <row r="17" spans="1:20" ht="325.14999999999998" customHeight="1" x14ac:dyDescent="0.35">
      <c r="A17" s="119" t="s">
        <v>33</v>
      </c>
      <c r="B17" s="77"/>
      <c r="C17" s="77"/>
      <c r="D17" s="48"/>
      <c r="E17" s="245" t="s">
        <v>117</v>
      </c>
      <c r="F17" s="245" t="s">
        <v>254</v>
      </c>
      <c r="G17" s="245" t="s">
        <v>118</v>
      </c>
      <c r="H17" s="245" t="s">
        <v>119</v>
      </c>
      <c r="I17" s="174" t="s">
        <v>120</v>
      </c>
      <c r="J17" s="245" t="s">
        <v>255</v>
      </c>
      <c r="K17" s="269" t="s">
        <v>256</v>
      </c>
      <c r="L17" s="901" t="s">
        <v>121</v>
      </c>
      <c r="M17" s="269" t="s">
        <v>257</v>
      </c>
      <c r="N17" s="269" t="s">
        <v>122</v>
      </c>
      <c r="O17" s="269" t="s">
        <v>1472</v>
      </c>
      <c r="P17" s="269" t="s">
        <v>160</v>
      </c>
      <c r="Q17" s="269" t="s">
        <v>175</v>
      </c>
      <c r="R17" s="270">
        <f>3835260+800000</f>
        <v>4635260</v>
      </c>
      <c r="S17" s="269" t="s">
        <v>77</v>
      </c>
      <c r="T17" s="271" t="s">
        <v>62</v>
      </c>
    </row>
    <row r="18" spans="1:20" ht="89.65" customHeight="1" x14ac:dyDescent="0.35">
      <c r="A18" s="119"/>
      <c r="B18" s="77"/>
      <c r="C18" s="77"/>
      <c r="D18" s="48"/>
      <c r="E18" s="245"/>
      <c r="F18" s="245"/>
      <c r="G18" s="245"/>
      <c r="H18" s="245"/>
      <c r="I18" s="174"/>
      <c r="J18" s="245"/>
      <c r="K18" s="269" t="s">
        <v>1636</v>
      </c>
      <c r="L18" s="902"/>
      <c r="M18" s="269" t="s">
        <v>1638</v>
      </c>
      <c r="N18" s="269" t="s">
        <v>1637</v>
      </c>
      <c r="O18" s="269" t="s">
        <v>1639</v>
      </c>
      <c r="P18" s="269" t="s">
        <v>1639</v>
      </c>
      <c r="Q18" s="269" t="s">
        <v>1281</v>
      </c>
      <c r="R18" s="270" t="s">
        <v>1640</v>
      </c>
      <c r="S18" s="269" t="s">
        <v>77</v>
      </c>
      <c r="T18" s="271" t="s">
        <v>1641</v>
      </c>
    </row>
    <row r="19" spans="1:20" ht="169" x14ac:dyDescent="0.35">
      <c r="A19" s="119" t="s">
        <v>49</v>
      </c>
      <c r="B19" s="23" t="s">
        <v>102</v>
      </c>
      <c r="C19" s="245" t="s">
        <v>258</v>
      </c>
      <c r="D19" s="238" t="s">
        <v>1555</v>
      </c>
      <c r="E19" s="245" t="s">
        <v>259</v>
      </c>
      <c r="F19" s="237" t="s">
        <v>38</v>
      </c>
      <c r="G19" s="237" t="s">
        <v>39</v>
      </c>
      <c r="H19" s="237" t="s">
        <v>40</v>
      </c>
      <c r="I19" s="238" t="s">
        <v>103</v>
      </c>
      <c r="J19" s="245" t="s">
        <v>260</v>
      </c>
      <c r="K19" s="245" t="s">
        <v>261</v>
      </c>
      <c r="L19" s="245" t="s">
        <v>104</v>
      </c>
      <c r="M19" s="245" t="s">
        <v>262</v>
      </c>
      <c r="N19" s="245" t="s">
        <v>105</v>
      </c>
      <c r="O19" s="245" t="s">
        <v>263</v>
      </c>
      <c r="P19" s="245" t="s">
        <v>105</v>
      </c>
      <c r="Q19" s="24" t="s">
        <v>1281</v>
      </c>
      <c r="R19" s="20" t="s">
        <v>29</v>
      </c>
      <c r="S19" s="245" t="s">
        <v>106</v>
      </c>
      <c r="T19" s="25" t="s">
        <v>62</v>
      </c>
    </row>
    <row r="20" spans="1:20" ht="208" x14ac:dyDescent="0.35">
      <c r="A20" s="119" t="s">
        <v>33</v>
      </c>
      <c r="B20" s="76" t="s">
        <v>107</v>
      </c>
      <c r="C20" s="76" t="s">
        <v>168</v>
      </c>
      <c r="D20" s="47" t="s">
        <v>124</v>
      </c>
      <c r="E20" s="245" t="s">
        <v>109</v>
      </c>
      <c r="F20" s="245" t="s">
        <v>169</v>
      </c>
      <c r="G20" s="245" t="s">
        <v>110</v>
      </c>
      <c r="H20" s="245" t="s">
        <v>111</v>
      </c>
      <c r="I20" s="174" t="s">
        <v>126</v>
      </c>
      <c r="J20" s="245" t="s">
        <v>264</v>
      </c>
      <c r="K20" s="245" t="s">
        <v>265</v>
      </c>
      <c r="L20" s="237" t="s">
        <v>266</v>
      </c>
      <c r="M20" s="245" t="s">
        <v>267</v>
      </c>
      <c r="N20" s="245" t="s">
        <v>112</v>
      </c>
      <c r="O20" s="245" t="s">
        <v>268</v>
      </c>
      <c r="P20" s="245" t="s">
        <v>112</v>
      </c>
      <c r="Q20" s="245" t="s">
        <v>170</v>
      </c>
      <c r="R20" s="22">
        <v>1000000</v>
      </c>
      <c r="S20" s="245" t="s">
        <v>77</v>
      </c>
      <c r="T20" s="16" t="s">
        <v>62</v>
      </c>
    </row>
    <row r="21" spans="1:20" ht="325" x14ac:dyDescent="0.35">
      <c r="A21" s="119" t="s">
        <v>33</v>
      </c>
      <c r="B21" s="21"/>
      <c r="C21" s="21"/>
      <c r="D21" s="121"/>
      <c r="E21" s="245" t="s">
        <v>113</v>
      </c>
      <c r="F21" s="245" t="s">
        <v>171</v>
      </c>
      <c r="G21" s="245" t="s">
        <v>172</v>
      </c>
      <c r="H21" s="245" t="s">
        <v>114</v>
      </c>
      <c r="I21" s="174" t="s">
        <v>132</v>
      </c>
      <c r="J21" s="245" t="s">
        <v>269</v>
      </c>
      <c r="K21" s="245" t="s">
        <v>270</v>
      </c>
      <c r="L21" s="237" t="s">
        <v>271</v>
      </c>
      <c r="M21" s="245" t="s">
        <v>272</v>
      </c>
      <c r="N21" s="245" t="s">
        <v>116</v>
      </c>
      <c r="O21" s="245" t="s">
        <v>273</v>
      </c>
      <c r="P21" s="245" t="s">
        <v>173</v>
      </c>
      <c r="Q21" s="245" t="s">
        <v>174</v>
      </c>
      <c r="R21" s="22">
        <v>38127000</v>
      </c>
      <c r="S21" s="245" t="s">
        <v>77</v>
      </c>
      <c r="T21" s="16" t="s">
        <v>62</v>
      </c>
    </row>
    <row r="22" spans="1:20" ht="156" x14ac:dyDescent="0.35">
      <c r="A22" s="119" t="s">
        <v>33</v>
      </c>
      <c r="B22" s="77"/>
      <c r="C22" s="237"/>
      <c r="D22" s="48"/>
      <c r="E22" s="77"/>
      <c r="F22" s="245" t="s">
        <v>166</v>
      </c>
      <c r="G22" s="245" t="s">
        <v>98</v>
      </c>
      <c r="H22" s="245" t="s">
        <v>99</v>
      </c>
      <c r="I22" s="174" t="s">
        <v>1556</v>
      </c>
      <c r="J22" s="245" t="s">
        <v>274</v>
      </c>
      <c r="K22" s="245" t="s">
        <v>275</v>
      </c>
      <c r="L22" s="237" t="s">
        <v>100</v>
      </c>
      <c r="M22" s="245" t="s">
        <v>276</v>
      </c>
      <c r="N22" s="245" t="s">
        <v>101</v>
      </c>
      <c r="O22" s="245" t="s">
        <v>277</v>
      </c>
      <c r="P22" s="245" t="s">
        <v>101</v>
      </c>
      <c r="Q22" s="245" t="s">
        <v>167</v>
      </c>
      <c r="R22" s="20" t="s">
        <v>88</v>
      </c>
      <c r="S22" s="245" t="s">
        <v>29</v>
      </c>
      <c r="T22" s="16" t="s">
        <v>54</v>
      </c>
    </row>
    <row r="23" spans="1:20" ht="364" x14ac:dyDescent="0.35">
      <c r="A23" s="119" t="s">
        <v>33</v>
      </c>
      <c r="B23" s="884" t="s">
        <v>123</v>
      </c>
      <c r="C23" s="884" t="s">
        <v>176</v>
      </c>
      <c r="D23" s="887" t="s">
        <v>1557</v>
      </c>
      <c r="E23" s="245" t="s">
        <v>278</v>
      </c>
      <c r="F23" s="245" t="s">
        <v>177</v>
      </c>
      <c r="G23" s="245" t="s">
        <v>178</v>
      </c>
      <c r="H23" s="245" t="s">
        <v>125</v>
      </c>
      <c r="I23" s="174" t="s">
        <v>1558</v>
      </c>
      <c r="J23" s="245" t="s">
        <v>279</v>
      </c>
      <c r="K23" s="207" t="s">
        <v>280</v>
      </c>
      <c r="L23" s="237" t="s">
        <v>127</v>
      </c>
      <c r="M23" s="245" t="s">
        <v>179</v>
      </c>
      <c r="N23" s="245" t="s">
        <v>128</v>
      </c>
      <c r="O23" s="245" t="s">
        <v>179</v>
      </c>
      <c r="P23" s="245" t="s">
        <v>128</v>
      </c>
      <c r="Q23" s="245" t="s">
        <v>281</v>
      </c>
      <c r="R23" s="22" t="s">
        <v>28</v>
      </c>
      <c r="S23" s="245" t="s">
        <v>129</v>
      </c>
      <c r="T23" s="16" t="s">
        <v>62</v>
      </c>
    </row>
    <row r="24" spans="1:20" ht="325" x14ac:dyDescent="0.35">
      <c r="A24" s="119" t="s">
        <v>33</v>
      </c>
      <c r="B24" s="884"/>
      <c r="C24" s="884"/>
      <c r="D24" s="887"/>
      <c r="E24" s="245" t="s">
        <v>130</v>
      </c>
      <c r="F24" s="245" t="s">
        <v>282</v>
      </c>
      <c r="G24" s="245" t="s">
        <v>180</v>
      </c>
      <c r="H24" s="245" t="s">
        <v>131</v>
      </c>
      <c r="I24" s="174" t="s">
        <v>1559</v>
      </c>
      <c r="J24" s="245" t="s">
        <v>181</v>
      </c>
      <c r="K24" s="245" t="s">
        <v>283</v>
      </c>
      <c r="L24" s="237" t="s">
        <v>133</v>
      </c>
      <c r="M24" s="245" t="s">
        <v>284</v>
      </c>
      <c r="N24" s="245" t="s">
        <v>285</v>
      </c>
      <c r="O24" s="245" t="s">
        <v>286</v>
      </c>
      <c r="P24" s="245" t="s">
        <v>287</v>
      </c>
      <c r="Q24" s="245" t="s">
        <v>288</v>
      </c>
      <c r="R24" s="22">
        <v>4505000</v>
      </c>
      <c r="S24" s="245" t="s">
        <v>134</v>
      </c>
      <c r="T24" s="16" t="s">
        <v>62</v>
      </c>
    </row>
    <row r="25" spans="1:20" ht="234.5" thickBot="1" x14ac:dyDescent="0.4">
      <c r="A25" s="119" t="s">
        <v>33</v>
      </c>
      <c r="B25" s="884"/>
      <c r="C25" s="884"/>
      <c r="D25" s="887"/>
      <c r="E25" s="245" t="s">
        <v>182</v>
      </c>
      <c r="F25" s="245" t="s">
        <v>289</v>
      </c>
      <c r="G25" s="245" t="s">
        <v>183</v>
      </c>
      <c r="H25" s="245" t="s">
        <v>184</v>
      </c>
      <c r="I25" s="174" t="s">
        <v>1560</v>
      </c>
      <c r="J25" s="245" t="s">
        <v>185</v>
      </c>
      <c r="K25" s="26" t="s">
        <v>290</v>
      </c>
      <c r="L25" s="237" t="s">
        <v>135</v>
      </c>
      <c r="M25" s="245" t="s">
        <v>291</v>
      </c>
      <c r="N25" s="245" t="s">
        <v>292</v>
      </c>
      <c r="O25" s="245" t="s">
        <v>293</v>
      </c>
      <c r="P25" s="245" t="s">
        <v>294</v>
      </c>
      <c r="Q25" s="245" t="s">
        <v>295</v>
      </c>
      <c r="R25" s="22" t="s">
        <v>28</v>
      </c>
      <c r="S25" s="245" t="s">
        <v>29</v>
      </c>
      <c r="T25" s="16" t="s">
        <v>62</v>
      </c>
    </row>
    <row r="26" spans="1:20" ht="186" customHeight="1" x14ac:dyDescent="0.35">
      <c r="A26" s="119" t="s">
        <v>1201</v>
      </c>
      <c r="B26" s="245" t="s">
        <v>19</v>
      </c>
      <c r="C26" s="237" t="s">
        <v>20</v>
      </c>
      <c r="D26" s="246" t="s">
        <v>21</v>
      </c>
      <c r="E26" s="245" t="s">
        <v>22</v>
      </c>
      <c r="F26" s="237" t="s">
        <v>136</v>
      </c>
      <c r="G26" s="237" t="s">
        <v>137</v>
      </c>
      <c r="H26" s="237" t="s">
        <v>296</v>
      </c>
      <c r="I26" s="246" t="s">
        <v>50</v>
      </c>
      <c r="J26" s="237" t="s">
        <v>297</v>
      </c>
      <c r="K26" s="245" t="s">
        <v>1170</v>
      </c>
      <c r="L26" s="237" t="s">
        <v>298</v>
      </c>
      <c r="M26" s="14" t="s">
        <v>1601</v>
      </c>
      <c r="N26" s="245" t="s">
        <v>1602</v>
      </c>
      <c r="O26" s="14" t="s">
        <v>1603</v>
      </c>
      <c r="P26" s="245" t="s">
        <v>138</v>
      </c>
      <c r="Q26" s="245" t="s">
        <v>139</v>
      </c>
      <c r="R26" s="27">
        <v>4000000</v>
      </c>
      <c r="S26" s="245" t="s">
        <v>77</v>
      </c>
      <c r="T26" s="16" t="s">
        <v>140</v>
      </c>
    </row>
    <row r="27" spans="1:20" ht="143" x14ac:dyDescent="0.35">
      <c r="A27" s="120" t="s">
        <v>1201</v>
      </c>
      <c r="B27" s="245" t="s">
        <v>24</v>
      </c>
      <c r="C27" s="75" t="s">
        <v>141</v>
      </c>
      <c r="D27" s="238" t="s">
        <v>25</v>
      </c>
      <c r="E27" s="245" t="s">
        <v>299</v>
      </c>
      <c r="F27" s="245" t="s">
        <v>142</v>
      </c>
      <c r="G27" s="245" t="s">
        <v>23</v>
      </c>
      <c r="H27" s="237" t="s">
        <v>18</v>
      </c>
      <c r="I27" s="174" t="s">
        <v>31</v>
      </c>
      <c r="J27" s="237" t="s">
        <v>300</v>
      </c>
      <c r="K27" s="245" t="s">
        <v>301</v>
      </c>
      <c r="L27" s="237" t="s">
        <v>302</v>
      </c>
      <c r="M27" s="34" t="s">
        <v>921</v>
      </c>
      <c r="N27" s="34" t="s">
        <v>920</v>
      </c>
      <c r="O27" s="34" t="s">
        <v>922</v>
      </c>
      <c r="P27" s="34" t="s">
        <v>920</v>
      </c>
      <c r="Q27" s="237" t="s">
        <v>143</v>
      </c>
      <c r="R27" s="28" t="s">
        <v>88</v>
      </c>
      <c r="S27" s="23" t="s">
        <v>29</v>
      </c>
      <c r="T27" s="29" t="s">
        <v>140</v>
      </c>
    </row>
    <row r="28" spans="1:20" ht="156" x14ac:dyDescent="0.35">
      <c r="A28" s="120" t="s">
        <v>1201</v>
      </c>
      <c r="B28" s="245" t="s">
        <v>26</v>
      </c>
      <c r="C28" s="245" t="s">
        <v>303</v>
      </c>
      <c r="D28" s="246" t="s">
        <v>51</v>
      </c>
      <c r="E28" s="245" t="s">
        <v>144</v>
      </c>
      <c r="F28" s="245" t="s">
        <v>145</v>
      </c>
      <c r="G28" s="245" t="s">
        <v>304</v>
      </c>
      <c r="H28" s="245" t="s">
        <v>305</v>
      </c>
      <c r="I28" s="174" t="s">
        <v>992</v>
      </c>
      <c r="J28" s="245" t="s">
        <v>146</v>
      </c>
      <c r="K28" s="245" t="s">
        <v>306</v>
      </c>
      <c r="L28" s="237" t="s">
        <v>147</v>
      </c>
      <c r="M28" s="245" t="s">
        <v>148</v>
      </c>
      <c r="N28" s="245" t="s">
        <v>149</v>
      </c>
      <c r="O28" s="245" t="s">
        <v>148</v>
      </c>
      <c r="P28" s="245" t="s">
        <v>149</v>
      </c>
      <c r="Q28" s="245" t="s">
        <v>150</v>
      </c>
      <c r="R28" s="20" t="s">
        <v>88</v>
      </c>
      <c r="S28" s="245" t="s">
        <v>29</v>
      </c>
      <c r="T28" s="16" t="s">
        <v>62</v>
      </c>
    </row>
    <row r="29" spans="1:20" ht="409.5" x14ac:dyDescent="0.35">
      <c r="A29" s="120" t="s">
        <v>1201</v>
      </c>
      <c r="B29" s="245" t="s">
        <v>26</v>
      </c>
      <c r="C29" s="245" t="s">
        <v>303</v>
      </c>
      <c r="D29" s="246" t="s">
        <v>51</v>
      </c>
      <c r="E29" s="245" t="s">
        <v>307</v>
      </c>
      <c r="F29" s="245" t="s">
        <v>151</v>
      </c>
      <c r="G29" s="245" t="s">
        <v>152</v>
      </c>
      <c r="H29" s="245" t="s">
        <v>296</v>
      </c>
      <c r="I29" s="174" t="s">
        <v>32</v>
      </c>
      <c r="J29" s="245" t="s">
        <v>308</v>
      </c>
      <c r="K29" s="245" t="s">
        <v>309</v>
      </c>
      <c r="L29" s="237" t="s">
        <v>153</v>
      </c>
      <c r="M29" s="245" t="s">
        <v>310</v>
      </c>
      <c r="N29" s="245" t="s">
        <v>311</v>
      </c>
      <c r="O29" s="245" t="s">
        <v>312</v>
      </c>
      <c r="P29" s="245" t="s">
        <v>313</v>
      </c>
      <c r="Q29" s="245" t="s">
        <v>154</v>
      </c>
      <c r="R29" s="20" t="s">
        <v>155</v>
      </c>
      <c r="S29" s="245" t="s">
        <v>155</v>
      </c>
      <c r="T29" s="16" t="s">
        <v>62</v>
      </c>
    </row>
    <row r="30" spans="1:20" ht="182" x14ac:dyDescent="0.35">
      <c r="A30" s="244" t="s">
        <v>1201</v>
      </c>
      <c r="B30" s="245" t="s">
        <v>719</v>
      </c>
      <c r="C30" s="245" t="s">
        <v>314</v>
      </c>
      <c r="D30" s="246" t="s">
        <v>156</v>
      </c>
      <c r="E30" s="245" t="s">
        <v>315</v>
      </c>
      <c r="F30" s="245" t="s">
        <v>157</v>
      </c>
      <c r="G30" s="245" t="s">
        <v>316</v>
      </c>
      <c r="H30" s="245" t="s">
        <v>317</v>
      </c>
      <c r="I30" s="174" t="s">
        <v>334</v>
      </c>
      <c r="J30" s="245" t="s">
        <v>318</v>
      </c>
      <c r="K30" s="245" t="s">
        <v>1195</v>
      </c>
      <c r="L30" s="237" t="s">
        <v>319</v>
      </c>
      <c r="M30" s="245" t="s">
        <v>1196</v>
      </c>
      <c r="N30" s="245" t="s">
        <v>1473</v>
      </c>
      <c r="O30" s="245" t="s">
        <v>1197</v>
      </c>
      <c r="P30" s="245" t="s">
        <v>1474</v>
      </c>
      <c r="Q30" s="245" t="s">
        <v>320</v>
      </c>
      <c r="R30" s="20" t="s">
        <v>155</v>
      </c>
      <c r="S30" s="245" t="s">
        <v>155</v>
      </c>
      <c r="T30" s="16" t="s">
        <v>62</v>
      </c>
    </row>
    <row r="31" spans="1:20" ht="109.5" customHeight="1" thickBot="1" x14ac:dyDescent="0.4">
      <c r="A31" s="115" t="s">
        <v>49</v>
      </c>
      <c r="B31" s="26" t="s">
        <v>158</v>
      </c>
      <c r="C31" s="26" t="s">
        <v>42</v>
      </c>
      <c r="D31" s="43" t="s">
        <v>43</v>
      </c>
      <c r="E31" s="26" t="s">
        <v>44</v>
      </c>
      <c r="F31" s="26" t="s">
        <v>45</v>
      </c>
      <c r="G31" s="26" t="s">
        <v>321</v>
      </c>
      <c r="H31" s="26" t="s">
        <v>46</v>
      </c>
      <c r="I31" s="175" t="s">
        <v>47</v>
      </c>
      <c r="J31" s="26" t="s">
        <v>48</v>
      </c>
      <c r="K31" s="26" t="s">
        <v>1475</v>
      </c>
      <c r="L31" s="30" t="s">
        <v>159</v>
      </c>
      <c r="M31" s="26" t="s">
        <v>1198</v>
      </c>
      <c r="N31" s="26" t="s">
        <v>322</v>
      </c>
      <c r="O31" s="26" t="s">
        <v>1199</v>
      </c>
      <c r="P31" s="26" t="s">
        <v>322</v>
      </c>
      <c r="Q31" s="26" t="s">
        <v>41</v>
      </c>
      <c r="R31" s="113">
        <v>252000</v>
      </c>
      <c r="S31" s="26" t="s">
        <v>155</v>
      </c>
      <c r="T31" s="31" t="s">
        <v>62</v>
      </c>
    </row>
  </sheetData>
  <mergeCells count="34">
    <mergeCell ref="S10:S13"/>
    <mergeCell ref="T10:T13"/>
    <mergeCell ref="B23:B25"/>
    <mergeCell ref="C23:C25"/>
    <mergeCell ref="D23:D25"/>
    <mergeCell ref="L10:L13"/>
    <mergeCell ref="Q10:Q13"/>
    <mergeCell ref="L17:L18"/>
    <mergeCell ref="A11:A13"/>
    <mergeCell ref="H10:H13"/>
    <mergeCell ref="I10:I13"/>
    <mergeCell ref="J10:J13"/>
    <mergeCell ref="K10:K13"/>
    <mergeCell ref="G8:G9"/>
    <mergeCell ref="H8:H9"/>
    <mergeCell ref="I8:I9"/>
    <mergeCell ref="J8:J9"/>
    <mergeCell ref="B10:B13"/>
    <mergeCell ref="C10:C13"/>
    <mergeCell ref="D10:D13"/>
    <mergeCell ref="E10:E13"/>
    <mergeCell ref="F10:F13"/>
    <mergeCell ref="G10:G13"/>
    <mergeCell ref="B5:B7"/>
    <mergeCell ref="C5:C7"/>
    <mergeCell ref="D5:D7"/>
    <mergeCell ref="E8:E9"/>
    <mergeCell ref="F8:F9"/>
    <mergeCell ref="A1:T1"/>
    <mergeCell ref="A2:T2"/>
    <mergeCell ref="F3:H3"/>
    <mergeCell ref="T3:T4"/>
    <mergeCell ref="A4:E4"/>
    <mergeCell ref="I4:S4"/>
  </mergeCells>
  <pageMargins left="0.7" right="0.7" top="0.75" bottom="0.75" header="0.3" footer="0.3"/>
  <pageSetup paperSize="9" scale="20"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34"/>
  <sheetViews>
    <sheetView topLeftCell="H1" zoomScaleNormal="100" workbookViewId="0">
      <selection activeCell="N3" sqref="N3"/>
    </sheetView>
  </sheetViews>
  <sheetFormatPr defaultRowHeight="14.5" x14ac:dyDescent="0.35"/>
  <cols>
    <col min="1" max="1" width="11.54296875" customWidth="1"/>
    <col min="2" max="2" width="14" customWidth="1"/>
    <col min="3" max="3" width="19.26953125" customWidth="1"/>
    <col min="4" max="4" width="12.54296875" customWidth="1"/>
    <col min="5" max="5" width="13.26953125" customWidth="1"/>
    <col min="6" max="6" width="13.54296875" customWidth="1"/>
    <col min="7" max="7" width="15.453125" customWidth="1"/>
    <col min="8" max="8" width="14.54296875" customWidth="1"/>
    <col min="9" max="9" width="12.453125" customWidth="1"/>
    <col min="10" max="10" width="16.54296875" customWidth="1"/>
    <col min="11" max="11" width="27.26953125" customWidth="1"/>
    <col min="12" max="12" width="22.26953125" customWidth="1"/>
    <col min="13" max="13" width="16.54296875" customWidth="1"/>
    <col min="14" max="14" width="13.453125" customWidth="1"/>
    <col min="15" max="15" width="14.453125" customWidth="1"/>
    <col min="16" max="16" width="16.7265625" customWidth="1"/>
    <col min="17" max="17" width="15.26953125" customWidth="1"/>
    <col min="18" max="18" width="15" customWidth="1"/>
    <col min="19" max="19" width="13.453125" customWidth="1"/>
    <col min="20" max="20" width="14.453125" customWidth="1"/>
  </cols>
  <sheetData>
    <row r="1" spans="1:20" ht="15" thickBot="1" x14ac:dyDescent="0.4">
      <c r="A1" s="912" t="s">
        <v>186</v>
      </c>
      <c r="B1" s="913"/>
      <c r="C1" s="913"/>
      <c r="D1" s="913"/>
      <c r="E1" s="913"/>
      <c r="F1" s="913"/>
      <c r="G1" s="913"/>
      <c r="H1" s="913"/>
      <c r="I1" s="913"/>
      <c r="J1" s="913"/>
      <c r="K1" s="913"/>
      <c r="L1" s="913"/>
      <c r="M1" s="913"/>
      <c r="N1" s="913"/>
      <c r="O1" s="913"/>
      <c r="P1" s="913"/>
      <c r="Q1" s="913"/>
      <c r="R1" s="913"/>
      <c r="S1" s="914"/>
      <c r="T1" s="915"/>
    </row>
    <row r="2" spans="1:20" x14ac:dyDescent="0.35">
      <c r="A2" s="916" t="s">
        <v>1662</v>
      </c>
      <c r="B2" s="917"/>
      <c r="C2" s="917"/>
      <c r="D2" s="917"/>
      <c r="E2" s="917"/>
      <c r="F2" s="917"/>
      <c r="G2" s="917"/>
      <c r="H2" s="917"/>
      <c r="I2" s="917"/>
      <c r="J2" s="917"/>
      <c r="K2" s="917"/>
      <c r="L2" s="917"/>
      <c r="M2" s="917"/>
      <c r="N2" s="917"/>
      <c r="O2" s="917"/>
      <c r="P2" s="917"/>
      <c r="Q2" s="917"/>
      <c r="R2" s="918"/>
      <c r="S2" s="919"/>
      <c r="T2" s="920"/>
    </row>
    <row r="3" spans="1:20" ht="39" x14ac:dyDescent="0.35">
      <c r="A3" s="9" t="s">
        <v>0</v>
      </c>
      <c r="B3" s="212" t="s">
        <v>1</v>
      </c>
      <c r="C3" s="212" t="s">
        <v>2</v>
      </c>
      <c r="D3" s="239" t="s">
        <v>3</v>
      </c>
      <c r="E3" s="212" t="s">
        <v>4</v>
      </c>
      <c r="F3" s="877" t="s">
        <v>5</v>
      </c>
      <c r="G3" s="877"/>
      <c r="H3" s="877"/>
      <c r="I3" s="239" t="s">
        <v>6</v>
      </c>
      <c r="J3" s="10" t="s">
        <v>1004</v>
      </c>
      <c r="K3" s="212" t="s">
        <v>7</v>
      </c>
      <c r="L3" s="212" t="s">
        <v>16</v>
      </c>
      <c r="M3" s="10" t="s">
        <v>188</v>
      </c>
      <c r="N3" s="10" t="s">
        <v>8</v>
      </c>
      <c r="O3" s="11" t="s">
        <v>189</v>
      </c>
      <c r="P3" s="11" t="s">
        <v>8</v>
      </c>
      <c r="Q3" s="10" t="s">
        <v>9</v>
      </c>
      <c r="R3" s="63" t="s">
        <v>10</v>
      </c>
      <c r="S3" s="13" t="s">
        <v>11</v>
      </c>
      <c r="T3" s="878" t="s">
        <v>12</v>
      </c>
    </row>
    <row r="4" spans="1:20" ht="15" thickBot="1" x14ac:dyDescent="0.4">
      <c r="A4" s="921"/>
      <c r="B4" s="922"/>
      <c r="C4" s="922"/>
      <c r="D4" s="922"/>
      <c r="E4" s="922"/>
      <c r="F4" s="64" t="s">
        <v>13</v>
      </c>
      <c r="G4" s="64" t="s">
        <v>14</v>
      </c>
      <c r="H4" s="64" t="s">
        <v>15</v>
      </c>
      <c r="I4" s="923"/>
      <c r="J4" s="924"/>
      <c r="K4" s="924"/>
      <c r="L4" s="924"/>
      <c r="M4" s="924"/>
      <c r="N4" s="924"/>
      <c r="O4" s="924"/>
      <c r="P4" s="924"/>
      <c r="Q4" s="924"/>
      <c r="R4" s="924"/>
      <c r="S4" s="925"/>
      <c r="T4" s="878"/>
    </row>
    <row r="5" spans="1:20" ht="107.15" customHeight="1" thickBot="1" x14ac:dyDescent="0.4">
      <c r="A5" s="775" t="s">
        <v>792</v>
      </c>
      <c r="B5" s="777" t="s">
        <v>1005</v>
      </c>
      <c r="C5" s="777" t="s">
        <v>1006</v>
      </c>
      <c r="D5" s="779" t="s">
        <v>1007</v>
      </c>
      <c r="E5" s="777" t="s">
        <v>1008</v>
      </c>
      <c r="F5" s="777" t="s">
        <v>1009</v>
      </c>
      <c r="G5" s="777" t="s">
        <v>1589</v>
      </c>
      <c r="H5" s="207" t="s">
        <v>1010</v>
      </c>
      <c r="I5" s="906" t="s">
        <v>1011</v>
      </c>
      <c r="J5" s="777" t="s">
        <v>1012</v>
      </c>
      <c r="K5" s="207" t="s">
        <v>1565</v>
      </c>
      <c r="L5" s="65" t="s">
        <v>1013</v>
      </c>
      <c r="M5" s="65" t="s">
        <v>1017</v>
      </c>
      <c r="N5" s="65" t="s">
        <v>1018</v>
      </c>
      <c r="O5" s="65" t="s">
        <v>323</v>
      </c>
      <c r="P5" s="65" t="s">
        <v>29</v>
      </c>
      <c r="Q5" s="65" t="s">
        <v>1019</v>
      </c>
      <c r="R5" s="42">
        <v>3526039</v>
      </c>
      <c r="S5" s="154" t="s">
        <v>1020</v>
      </c>
      <c r="T5" s="16" t="s">
        <v>1021</v>
      </c>
    </row>
    <row r="6" spans="1:20" ht="65.5" thickBot="1" x14ac:dyDescent="0.4">
      <c r="A6" s="776"/>
      <c r="B6" s="786"/>
      <c r="C6" s="786"/>
      <c r="D6" s="787"/>
      <c r="E6" s="786"/>
      <c r="F6" s="786"/>
      <c r="G6" s="786"/>
      <c r="H6" s="208"/>
      <c r="I6" s="907"/>
      <c r="J6" s="786"/>
      <c r="K6" s="245" t="s">
        <v>1022</v>
      </c>
      <c r="L6" s="65" t="s">
        <v>1013</v>
      </c>
      <c r="M6" s="65" t="s">
        <v>1017</v>
      </c>
      <c r="N6" s="65" t="s">
        <v>1018</v>
      </c>
      <c r="O6" s="65" t="s">
        <v>323</v>
      </c>
      <c r="P6" s="65" t="s">
        <v>29</v>
      </c>
      <c r="Q6" s="65" t="s">
        <v>1019</v>
      </c>
      <c r="R6" s="42">
        <v>3843327.39</v>
      </c>
      <c r="S6" s="154" t="s">
        <v>1020</v>
      </c>
      <c r="T6" s="16" t="s">
        <v>1021</v>
      </c>
    </row>
    <row r="7" spans="1:20" ht="104.5" thickBot="1" x14ac:dyDescent="0.4">
      <c r="A7" s="776"/>
      <c r="B7" s="786"/>
      <c r="C7" s="786"/>
      <c r="D7" s="787"/>
      <c r="E7" s="786"/>
      <c r="F7" s="786"/>
      <c r="G7" s="786"/>
      <c r="H7" s="208"/>
      <c r="I7" s="907"/>
      <c r="J7" s="786"/>
      <c r="K7" s="245" t="s">
        <v>1023</v>
      </c>
      <c r="L7" s="65" t="s">
        <v>1013</v>
      </c>
      <c r="M7" s="65" t="s">
        <v>1014</v>
      </c>
      <c r="N7" s="65" t="s">
        <v>1024</v>
      </c>
      <c r="O7" s="65" t="s">
        <v>1015</v>
      </c>
      <c r="P7" s="65" t="s">
        <v>1016</v>
      </c>
      <c r="Q7" s="65" t="s">
        <v>1025</v>
      </c>
      <c r="R7" s="42">
        <v>3500000</v>
      </c>
      <c r="S7" s="154" t="s">
        <v>1020</v>
      </c>
      <c r="T7" s="16" t="s">
        <v>1021</v>
      </c>
    </row>
    <row r="8" spans="1:20" ht="104" x14ac:dyDescent="0.35">
      <c r="A8" s="776"/>
      <c r="B8" s="786"/>
      <c r="C8" s="786"/>
      <c r="D8" s="787"/>
      <c r="E8" s="786"/>
      <c r="F8" s="786"/>
      <c r="G8" s="786"/>
      <c r="H8" s="208"/>
      <c r="I8" s="908"/>
      <c r="J8" s="786"/>
      <c r="K8" s="245" t="s">
        <v>1585</v>
      </c>
      <c r="L8" s="65" t="s">
        <v>1013</v>
      </c>
      <c r="M8" s="65" t="s">
        <v>1014</v>
      </c>
      <c r="N8" s="65" t="s">
        <v>1024</v>
      </c>
      <c r="O8" s="65" t="s">
        <v>1015</v>
      </c>
      <c r="P8" s="65" t="s">
        <v>1016</v>
      </c>
      <c r="Q8" s="65" t="s">
        <v>1025</v>
      </c>
      <c r="R8" s="42">
        <v>3915003</v>
      </c>
      <c r="S8" s="154" t="s">
        <v>1020</v>
      </c>
      <c r="T8" s="16" t="s">
        <v>1021</v>
      </c>
    </row>
    <row r="9" spans="1:20" ht="126" customHeight="1" x14ac:dyDescent="0.35">
      <c r="A9" s="244" t="s">
        <v>792</v>
      </c>
      <c r="B9" s="245" t="s">
        <v>1026</v>
      </c>
      <c r="C9" s="245" t="s">
        <v>1027</v>
      </c>
      <c r="D9" s="779" t="s">
        <v>1028</v>
      </c>
      <c r="E9" s="245" t="s">
        <v>1029</v>
      </c>
      <c r="F9" s="245" t="s">
        <v>1030</v>
      </c>
      <c r="G9" s="76" t="s">
        <v>1590</v>
      </c>
      <c r="H9" s="207" t="s">
        <v>1031</v>
      </c>
      <c r="I9" s="52" t="s">
        <v>1624</v>
      </c>
      <c r="J9" s="245" t="s">
        <v>1032</v>
      </c>
      <c r="K9" s="207" t="s">
        <v>1642</v>
      </c>
      <c r="L9" s="245" t="s">
        <v>1033</v>
      </c>
      <c r="M9" s="245" t="s">
        <v>1034</v>
      </c>
      <c r="N9" s="245" t="s">
        <v>1035</v>
      </c>
      <c r="O9" s="245" t="s">
        <v>1643</v>
      </c>
      <c r="P9" s="245" t="s">
        <v>1035</v>
      </c>
      <c r="Q9" s="245" t="s">
        <v>1025</v>
      </c>
      <c r="R9" s="66">
        <v>17910000</v>
      </c>
      <c r="S9" s="154" t="s">
        <v>1036</v>
      </c>
      <c r="T9" s="16" t="s">
        <v>1021</v>
      </c>
    </row>
    <row r="10" spans="1:20" ht="128.65" customHeight="1" x14ac:dyDescent="0.35">
      <c r="A10" s="244" t="s">
        <v>792</v>
      </c>
      <c r="B10" s="245" t="s">
        <v>1037</v>
      </c>
      <c r="C10" s="245" t="s">
        <v>1038</v>
      </c>
      <c r="D10" s="780"/>
      <c r="E10" s="38" t="s">
        <v>1039</v>
      </c>
      <c r="F10" s="245" t="s">
        <v>1040</v>
      </c>
      <c r="G10" s="245" t="s">
        <v>1041</v>
      </c>
      <c r="H10" s="245" t="s">
        <v>1042</v>
      </c>
      <c r="I10" s="241" t="s">
        <v>1625</v>
      </c>
      <c r="J10" s="245" t="s">
        <v>29</v>
      </c>
      <c r="K10" s="207" t="s">
        <v>1586</v>
      </c>
      <c r="L10" s="207" t="s">
        <v>1043</v>
      </c>
      <c r="M10" s="207" t="s">
        <v>1044</v>
      </c>
      <c r="N10" s="207" t="s">
        <v>1016</v>
      </c>
      <c r="O10" s="207" t="s">
        <v>323</v>
      </c>
      <c r="P10" s="207" t="s">
        <v>106</v>
      </c>
      <c r="Q10" s="207" t="s">
        <v>1045</v>
      </c>
      <c r="R10" s="67">
        <v>3737850</v>
      </c>
      <c r="S10" s="242" t="s">
        <v>1020</v>
      </c>
      <c r="T10" s="50" t="s">
        <v>1021</v>
      </c>
    </row>
    <row r="11" spans="1:20" ht="143" x14ac:dyDescent="0.35">
      <c r="A11" s="216" t="s">
        <v>792</v>
      </c>
      <c r="B11" s="207" t="s">
        <v>1046</v>
      </c>
      <c r="C11" s="207" t="s">
        <v>1047</v>
      </c>
      <c r="D11" s="210" t="s">
        <v>1048</v>
      </c>
      <c r="E11" s="207" t="s">
        <v>1049</v>
      </c>
      <c r="F11" s="207" t="s">
        <v>1050</v>
      </c>
      <c r="G11" s="901" t="s">
        <v>1649</v>
      </c>
      <c r="H11" s="885" t="s">
        <v>1051</v>
      </c>
      <c r="I11" s="909" t="s">
        <v>1626</v>
      </c>
      <c r="J11" s="207" t="s">
        <v>1052</v>
      </c>
      <c r="K11" s="207" t="s">
        <v>1053</v>
      </c>
      <c r="L11" s="207" t="s">
        <v>1043</v>
      </c>
      <c r="M11" s="207" t="s">
        <v>1054</v>
      </c>
      <c r="N11" s="207" t="s">
        <v>1035</v>
      </c>
      <c r="O11" s="207" t="s">
        <v>1055</v>
      </c>
      <c r="P11" s="207" t="s">
        <v>1056</v>
      </c>
      <c r="Q11" s="245" t="s">
        <v>1056</v>
      </c>
      <c r="R11" s="68">
        <v>4357685.1399999997</v>
      </c>
      <c r="S11" s="242" t="s">
        <v>1020</v>
      </c>
      <c r="T11" s="50" t="s">
        <v>1021</v>
      </c>
    </row>
    <row r="12" spans="1:20" ht="203.15" customHeight="1" x14ac:dyDescent="0.35">
      <c r="A12" s="216" t="s">
        <v>792</v>
      </c>
      <c r="B12" s="207" t="s">
        <v>1046</v>
      </c>
      <c r="C12" s="207" t="s">
        <v>1047</v>
      </c>
      <c r="D12" s="210" t="s">
        <v>1048</v>
      </c>
      <c r="E12" s="207" t="s">
        <v>1049</v>
      </c>
      <c r="F12" s="207" t="s">
        <v>1050</v>
      </c>
      <c r="G12" s="926"/>
      <c r="H12" s="886"/>
      <c r="I12" s="910"/>
      <c r="J12" s="207" t="s">
        <v>1052</v>
      </c>
      <c r="K12" s="207" t="s">
        <v>1200</v>
      </c>
      <c r="L12" s="75" t="s">
        <v>1043</v>
      </c>
      <c r="M12" s="207" t="s">
        <v>448</v>
      </c>
      <c r="N12" s="207" t="s">
        <v>29</v>
      </c>
      <c r="O12" s="207" t="s">
        <v>448</v>
      </c>
      <c r="P12" s="207" t="s">
        <v>29</v>
      </c>
      <c r="Q12" s="245" t="s">
        <v>1056</v>
      </c>
      <c r="R12" s="68" t="s">
        <v>1605</v>
      </c>
      <c r="S12" s="242" t="s">
        <v>27</v>
      </c>
      <c r="T12" s="50" t="s">
        <v>1021</v>
      </c>
    </row>
    <row r="13" spans="1:20" ht="112.15" customHeight="1" x14ac:dyDescent="0.35">
      <c r="A13" s="216"/>
      <c r="B13" s="207"/>
      <c r="C13" s="207"/>
      <c r="D13" s="210"/>
      <c r="E13" s="207"/>
      <c r="F13" s="207"/>
      <c r="G13" s="926"/>
      <c r="H13" s="886"/>
      <c r="I13" s="910"/>
      <c r="J13" s="207"/>
      <c r="K13" s="207" t="s">
        <v>1566</v>
      </c>
      <c r="L13" s="245" t="s">
        <v>1604</v>
      </c>
      <c r="M13" s="207" t="s">
        <v>448</v>
      </c>
      <c r="N13" s="207" t="s">
        <v>29</v>
      </c>
      <c r="O13" s="207" t="s">
        <v>448</v>
      </c>
      <c r="P13" s="207" t="s">
        <v>29</v>
      </c>
      <c r="Q13" s="245" t="s">
        <v>1056</v>
      </c>
      <c r="R13" s="267">
        <v>1000000</v>
      </c>
      <c r="S13" s="242" t="s">
        <v>27</v>
      </c>
      <c r="T13" s="50" t="s">
        <v>1021</v>
      </c>
    </row>
    <row r="14" spans="1:20" ht="67.5" customHeight="1" x14ac:dyDescent="0.35">
      <c r="A14" s="216"/>
      <c r="B14" s="207"/>
      <c r="C14" s="207"/>
      <c r="D14" s="210"/>
      <c r="E14" s="207"/>
      <c r="F14" s="207"/>
      <c r="G14" s="926"/>
      <c r="H14" s="886"/>
      <c r="I14" s="910"/>
      <c r="J14" s="207"/>
      <c r="K14" s="273" t="s">
        <v>1644</v>
      </c>
      <c r="L14" s="273" t="s">
        <v>1645</v>
      </c>
      <c r="M14" s="207" t="s">
        <v>448</v>
      </c>
      <c r="N14" s="207" t="s">
        <v>29</v>
      </c>
      <c r="O14" s="274" t="s">
        <v>1646</v>
      </c>
      <c r="P14" s="274" t="s">
        <v>1647</v>
      </c>
      <c r="Q14" s="245" t="s">
        <v>1648</v>
      </c>
      <c r="R14" s="275">
        <v>3500000</v>
      </c>
      <c r="S14" s="276" t="s">
        <v>27</v>
      </c>
      <c r="T14" s="272" t="s">
        <v>1021</v>
      </c>
    </row>
    <row r="15" spans="1:20" ht="128.65" customHeight="1" x14ac:dyDescent="0.35">
      <c r="A15" s="216"/>
      <c r="B15" s="207"/>
      <c r="C15" s="207"/>
      <c r="D15" s="210"/>
      <c r="E15" s="207"/>
      <c r="F15" s="207"/>
      <c r="G15" s="926"/>
      <c r="H15" s="886"/>
      <c r="I15" s="910"/>
      <c r="J15" s="207"/>
      <c r="K15" s="277" t="s">
        <v>1650</v>
      </c>
      <c r="L15" s="278" t="s">
        <v>1043</v>
      </c>
      <c r="M15" s="274" t="s">
        <v>1651</v>
      </c>
      <c r="N15" s="207" t="s">
        <v>1016</v>
      </c>
      <c r="O15" s="274" t="s">
        <v>1652</v>
      </c>
      <c r="P15" s="274" t="s">
        <v>1653</v>
      </c>
      <c r="Q15" s="245" t="s">
        <v>1648</v>
      </c>
      <c r="R15" s="275" t="s">
        <v>1654</v>
      </c>
      <c r="S15" s="276" t="s">
        <v>27</v>
      </c>
      <c r="T15" s="272" t="s">
        <v>1021</v>
      </c>
    </row>
    <row r="16" spans="1:20" ht="98.65" customHeight="1" x14ac:dyDescent="0.35">
      <c r="A16" s="216"/>
      <c r="B16" s="207"/>
      <c r="C16" s="207"/>
      <c r="D16" s="210"/>
      <c r="E16" s="207"/>
      <c r="F16" s="207"/>
      <c r="G16" s="902"/>
      <c r="H16" s="888"/>
      <c r="I16" s="911"/>
      <c r="J16" s="207"/>
      <c r="K16" s="207" t="s">
        <v>1588</v>
      </c>
      <c r="L16" s="245" t="s">
        <v>1604</v>
      </c>
      <c r="M16" s="207" t="s">
        <v>448</v>
      </c>
      <c r="N16" s="207" t="s">
        <v>29</v>
      </c>
      <c r="O16" s="207" t="s">
        <v>448</v>
      </c>
      <c r="P16" s="207" t="s">
        <v>29</v>
      </c>
      <c r="Q16" s="245" t="s">
        <v>1056</v>
      </c>
      <c r="R16" s="268">
        <v>2774845</v>
      </c>
      <c r="S16" s="242" t="s">
        <v>1606</v>
      </c>
      <c r="T16" s="50" t="s">
        <v>1021</v>
      </c>
    </row>
    <row r="17" spans="1:20" ht="52" x14ac:dyDescent="0.35">
      <c r="A17" s="928" t="s">
        <v>786</v>
      </c>
      <c r="B17" s="905" t="s">
        <v>74</v>
      </c>
      <c r="C17" s="777" t="s">
        <v>1057</v>
      </c>
      <c r="D17" s="779" t="s">
        <v>1628</v>
      </c>
      <c r="E17" s="777" t="s">
        <v>1058</v>
      </c>
      <c r="F17" s="905" t="s">
        <v>1059</v>
      </c>
      <c r="G17" s="905" t="s">
        <v>1060</v>
      </c>
      <c r="H17" s="777" t="s">
        <v>1061</v>
      </c>
      <c r="I17" s="906" t="s">
        <v>1627</v>
      </c>
      <c r="J17" s="777" t="s">
        <v>1063</v>
      </c>
      <c r="K17" s="245" t="s">
        <v>1064</v>
      </c>
      <c r="L17" s="245" t="s">
        <v>1065</v>
      </c>
      <c r="M17" s="245" t="s">
        <v>1067</v>
      </c>
      <c r="N17" s="245" t="s">
        <v>1066</v>
      </c>
      <c r="O17" s="245" t="s">
        <v>1068</v>
      </c>
      <c r="P17" s="245" t="s">
        <v>1066</v>
      </c>
      <c r="Q17" s="245" t="s">
        <v>1069</v>
      </c>
      <c r="R17" s="42">
        <v>0</v>
      </c>
      <c r="S17" s="154" t="s">
        <v>1036</v>
      </c>
      <c r="T17" s="50" t="s">
        <v>1021</v>
      </c>
    </row>
    <row r="18" spans="1:20" ht="52" x14ac:dyDescent="0.35">
      <c r="A18" s="928"/>
      <c r="B18" s="905"/>
      <c r="C18" s="778"/>
      <c r="D18" s="780"/>
      <c r="E18" s="778"/>
      <c r="F18" s="905"/>
      <c r="G18" s="905"/>
      <c r="H18" s="778"/>
      <c r="I18" s="908"/>
      <c r="J18" s="778"/>
      <c r="K18" s="245" t="s">
        <v>1070</v>
      </c>
      <c r="L18" s="245" t="s">
        <v>1071</v>
      </c>
      <c r="M18" s="245" t="s">
        <v>1072</v>
      </c>
      <c r="N18" s="245" t="s">
        <v>1066</v>
      </c>
      <c r="O18" s="245" t="s">
        <v>1073</v>
      </c>
      <c r="P18" s="245" t="s">
        <v>1066</v>
      </c>
      <c r="Q18" s="207" t="s">
        <v>1069</v>
      </c>
      <c r="R18" s="69">
        <v>0</v>
      </c>
      <c r="S18" s="242" t="s">
        <v>1020</v>
      </c>
      <c r="T18" s="50" t="s">
        <v>1021</v>
      </c>
    </row>
    <row r="19" spans="1:20" ht="104" x14ac:dyDescent="0.35">
      <c r="A19" s="775" t="s">
        <v>17</v>
      </c>
      <c r="B19" s="777" t="s">
        <v>824</v>
      </c>
      <c r="C19" s="777" t="s">
        <v>1074</v>
      </c>
      <c r="D19" s="779" t="s">
        <v>825</v>
      </c>
      <c r="E19" s="777" t="s">
        <v>1075</v>
      </c>
      <c r="F19" s="777" t="s">
        <v>1076</v>
      </c>
      <c r="G19" s="777" t="s">
        <v>1077</v>
      </c>
      <c r="H19" s="777" t="s">
        <v>1078</v>
      </c>
      <c r="I19" s="906" t="s">
        <v>1079</v>
      </c>
      <c r="J19" s="905"/>
      <c r="K19" s="245" t="s">
        <v>1080</v>
      </c>
      <c r="L19" s="245" t="s">
        <v>1081</v>
      </c>
      <c r="M19" s="245" t="s">
        <v>1082</v>
      </c>
      <c r="N19" s="245" t="s">
        <v>1083</v>
      </c>
      <c r="O19" s="245" t="s">
        <v>1082</v>
      </c>
      <c r="P19" s="245" t="s">
        <v>1083</v>
      </c>
      <c r="Q19" s="245" t="s">
        <v>41</v>
      </c>
      <c r="R19" s="42">
        <v>0</v>
      </c>
      <c r="S19" s="154" t="s">
        <v>29</v>
      </c>
      <c r="T19" s="16" t="s">
        <v>1021</v>
      </c>
    </row>
    <row r="20" spans="1:20" ht="52" x14ac:dyDescent="0.35">
      <c r="A20" s="927"/>
      <c r="B20" s="778"/>
      <c r="C20" s="778"/>
      <c r="D20" s="780"/>
      <c r="E20" s="778"/>
      <c r="F20" s="778"/>
      <c r="G20" s="778"/>
      <c r="H20" s="778"/>
      <c r="I20" s="908"/>
      <c r="J20" s="905"/>
      <c r="K20" s="245" t="s">
        <v>1084</v>
      </c>
      <c r="L20" s="245" t="s">
        <v>1085</v>
      </c>
      <c r="M20" s="245" t="s">
        <v>1086</v>
      </c>
      <c r="N20" s="245" t="s">
        <v>1087</v>
      </c>
      <c r="O20" s="245" t="s">
        <v>1086</v>
      </c>
      <c r="P20" s="245" t="s">
        <v>1087</v>
      </c>
      <c r="Q20" s="245" t="s">
        <v>41</v>
      </c>
      <c r="R20" s="42">
        <v>0</v>
      </c>
      <c r="S20" s="154" t="s">
        <v>29</v>
      </c>
      <c r="T20" s="16" t="s">
        <v>1021</v>
      </c>
    </row>
    <row r="21" spans="1:20" ht="65" x14ac:dyDescent="0.35">
      <c r="A21" s="775" t="s">
        <v>792</v>
      </c>
      <c r="B21" s="777" t="s">
        <v>1088</v>
      </c>
      <c r="C21" s="777" t="s">
        <v>1089</v>
      </c>
      <c r="D21" s="889" t="s">
        <v>1090</v>
      </c>
      <c r="E21" s="777" t="s">
        <v>1091</v>
      </c>
      <c r="F21" s="777" t="s">
        <v>1092</v>
      </c>
      <c r="G21" s="929" t="s">
        <v>1657</v>
      </c>
      <c r="H21" s="777" t="s">
        <v>1093</v>
      </c>
      <c r="I21" s="906" t="s">
        <v>1629</v>
      </c>
      <c r="J21" s="786" t="s">
        <v>1094</v>
      </c>
      <c r="K21" s="245" t="s">
        <v>1095</v>
      </c>
      <c r="L21" s="245" t="s">
        <v>1096</v>
      </c>
      <c r="M21" s="209" t="s">
        <v>1098</v>
      </c>
      <c r="N21" s="208" t="s">
        <v>1099</v>
      </c>
      <c r="O21" s="243" t="s">
        <v>323</v>
      </c>
      <c r="P21" s="243" t="s">
        <v>29</v>
      </c>
      <c r="Q21" s="208" t="s">
        <v>1100</v>
      </c>
      <c r="R21" s="39" t="s">
        <v>1658</v>
      </c>
      <c r="S21" s="208" t="s">
        <v>27</v>
      </c>
      <c r="T21" s="70" t="s">
        <v>1021</v>
      </c>
    </row>
    <row r="22" spans="1:20" ht="65" x14ac:dyDescent="0.35">
      <c r="A22" s="927"/>
      <c r="B22" s="778"/>
      <c r="C22" s="778"/>
      <c r="D22" s="891"/>
      <c r="E22" s="786"/>
      <c r="F22" s="786"/>
      <c r="G22" s="930"/>
      <c r="H22" s="786"/>
      <c r="I22" s="907"/>
      <c r="J22" s="786"/>
      <c r="K22" s="245" t="s">
        <v>1101</v>
      </c>
      <c r="L22" s="207" t="s">
        <v>1102</v>
      </c>
      <c r="M22" s="245" t="s">
        <v>1098</v>
      </c>
      <c r="N22" s="207" t="s">
        <v>1099</v>
      </c>
      <c r="O22" s="242" t="s">
        <v>323</v>
      </c>
      <c r="P22" s="242" t="s">
        <v>29</v>
      </c>
      <c r="Q22" s="207" t="s">
        <v>1100</v>
      </c>
      <c r="R22" s="903">
        <v>1250000</v>
      </c>
      <c r="S22" s="885" t="s">
        <v>27</v>
      </c>
      <c r="T22" s="50" t="s">
        <v>1021</v>
      </c>
    </row>
    <row r="23" spans="1:20" ht="90.65" customHeight="1" x14ac:dyDescent="0.35">
      <c r="A23" s="240"/>
      <c r="B23" s="209"/>
      <c r="C23" s="209"/>
      <c r="D23" s="891"/>
      <c r="E23" s="786"/>
      <c r="F23" s="786"/>
      <c r="G23" s="930"/>
      <c r="H23" s="786"/>
      <c r="I23" s="907"/>
      <c r="J23" s="786"/>
      <c r="K23" s="279" t="s">
        <v>1655</v>
      </c>
      <c r="L23" s="269" t="s">
        <v>1096</v>
      </c>
      <c r="M23" s="280" t="s">
        <v>1098</v>
      </c>
      <c r="N23" s="269" t="s">
        <v>1097</v>
      </c>
      <c r="O23" s="269" t="s">
        <v>1656</v>
      </c>
      <c r="P23" s="269" t="s">
        <v>1097</v>
      </c>
      <c r="Q23" s="207" t="s">
        <v>1100</v>
      </c>
      <c r="R23" s="904"/>
      <c r="S23" s="888"/>
      <c r="T23" s="50" t="s">
        <v>1021</v>
      </c>
    </row>
    <row r="24" spans="1:20" ht="91" x14ac:dyDescent="0.35">
      <c r="A24" s="240"/>
      <c r="B24" s="209"/>
      <c r="C24" s="209"/>
      <c r="D24" s="890"/>
      <c r="E24" s="778"/>
      <c r="F24" s="778"/>
      <c r="G24" s="931"/>
      <c r="H24" s="778"/>
      <c r="I24" s="908"/>
      <c r="J24" s="778"/>
      <c r="K24" s="245" t="s">
        <v>1103</v>
      </c>
      <c r="L24" s="207" t="s">
        <v>1104</v>
      </c>
      <c r="M24" s="245" t="s">
        <v>1106</v>
      </c>
      <c r="N24" s="245" t="s">
        <v>1107</v>
      </c>
      <c r="O24" s="245" t="s">
        <v>1108</v>
      </c>
      <c r="P24" s="245" t="s">
        <v>1105</v>
      </c>
      <c r="Q24" s="245" t="s">
        <v>1105</v>
      </c>
      <c r="R24" s="69">
        <v>208000</v>
      </c>
      <c r="S24" s="207" t="s">
        <v>27</v>
      </c>
      <c r="T24" s="50" t="s">
        <v>1021</v>
      </c>
    </row>
    <row r="25" spans="1:20" ht="52" x14ac:dyDescent="0.35">
      <c r="A25" s="775" t="s">
        <v>792</v>
      </c>
      <c r="B25" s="777" t="s">
        <v>1109</v>
      </c>
      <c r="C25" s="777" t="s">
        <v>1110</v>
      </c>
      <c r="D25" s="779" t="s">
        <v>1111</v>
      </c>
      <c r="E25" s="777" t="s">
        <v>1112</v>
      </c>
      <c r="F25" s="777" t="s">
        <v>1113</v>
      </c>
      <c r="G25" s="777" t="s">
        <v>1114</v>
      </c>
      <c r="H25" s="777" t="s">
        <v>1042</v>
      </c>
      <c r="I25" s="906" t="s">
        <v>1630</v>
      </c>
      <c r="J25" s="245" t="s">
        <v>1115</v>
      </c>
      <c r="K25" s="245" t="s">
        <v>1116</v>
      </c>
      <c r="L25" s="245" t="s">
        <v>1117</v>
      </c>
      <c r="M25" s="245" t="s">
        <v>1119</v>
      </c>
      <c r="N25" s="245" t="s">
        <v>1118</v>
      </c>
      <c r="O25" s="245" t="s">
        <v>1119</v>
      </c>
      <c r="P25" s="245" t="s">
        <v>1118</v>
      </c>
      <c r="Q25" s="245" t="s">
        <v>1118</v>
      </c>
      <c r="R25" s="22">
        <v>100000</v>
      </c>
      <c r="S25" s="154" t="s">
        <v>27</v>
      </c>
      <c r="T25" s="16" t="s">
        <v>1021</v>
      </c>
    </row>
    <row r="26" spans="1:20" ht="65" x14ac:dyDescent="0.35">
      <c r="A26" s="927"/>
      <c r="B26" s="778"/>
      <c r="C26" s="778"/>
      <c r="D26" s="780"/>
      <c r="E26" s="778"/>
      <c r="F26" s="778"/>
      <c r="G26" s="778"/>
      <c r="H26" s="778"/>
      <c r="I26" s="908"/>
      <c r="J26" s="245" t="s">
        <v>1120</v>
      </c>
      <c r="K26" s="209" t="s">
        <v>1591</v>
      </c>
      <c r="L26" s="245" t="s">
        <v>1121</v>
      </c>
      <c r="M26" s="245" t="s">
        <v>1122</v>
      </c>
      <c r="N26" s="245" t="s">
        <v>1123</v>
      </c>
      <c r="O26" s="245" t="s">
        <v>1122</v>
      </c>
      <c r="P26" s="245" t="s">
        <v>1123</v>
      </c>
      <c r="Q26" s="245" t="s">
        <v>1123</v>
      </c>
      <c r="R26" s="22">
        <v>100000</v>
      </c>
      <c r="S26" s="154" t="s">
        <v>27</v>
      </c>
      <c r="T26" s="16" t="s">
        <v>1021</v>
      </c>
    </row>
    <row r="27" spans="1:20" ht="91.15" customHeight="1" x14ac:dyDescent="0.35">
      <c r="A27" s="240" t="s">
        <v>792</v>
      </c>
      <c r="B27" s="777" t="s">
        <v>1124</v>
      </c>
      <c r="C27" s="209" t="s">
        <v>1125</v>
      </c>
      <c r="D27" s="779" t="s">
        <v>1126</v>
      </c>
      <c r="E27" s="885" t="s">
        <v>1127</v>
      </c>
      <c r="F27" s="885" t="s">
        <v>1128</v>
      </c>
      <c r="G27" s="885" t="s">
        <v>1129</v>
      </c>
      <c r="H27" s="885" t="s">
        <v>1130</v>
      </c>
      <c r="I27" s="906" t="s">
        <v>1632</v>
      </c>
      <c r="J27" s="885" t="s">
        <v>1131</v>
      </c>
      <c r="K27" s="245" t="s">
        <v>1132</v>
      </c>
      <c r="L27" s="245" t="s">
        <v>1117</v>
      </c>
      <c r="M27" s="245" t="s">
        <v>1133</v>
      </c>
      <c r="N27" s="245" t="s">
        <v>1134</v>
      </c>
      <c r="O27" s="245" t="s">
        <v>323</v>
      </c>
      <c r="P27" s="245" t="s">
        <v>29</v>
      </c>
      <c r="Q27" s="245" t="s">
        <v>1134</v>
      </c>
      <c r="R27" s="22">
        <v>312000</v>
      </c>
      <c r="S27" s="154" t="s">
        <v>27</v>
      </c>
      <c r="T27" s="16" t="s">
        <v>1021</v>
      </c>
    </row>
    <row r="28" spans="1:20" ht="150.65" customHeight="1" x14ac:dyDescent="0.35">
      <c r="A28" s="240"/>
      <c r="B28" s="786"/>
      <c r="C28" s="209"/>
      <c r="D28" s="787"/>
      <c r="E28" s="888"/>
      <c r="F28" s="888"/>
      <c r="G28" s="888"/>
      <c r="H28" s="888"/>
      <c r="I28" s="908"/>
      <c r="J28" s="888"/>
      <c r="K28" s="76" t="s">
        <v>1631</v>
      </c>
      <c r="L28" s="237" t="s">
        <v>1607</v>
      </c>
      <c r="M28" s="237" t="s">
        <v>741</v>
      </c>
      <c r="N28" s="23" t="s">
        <v>833</v>
      </c>
      <c r="O28" s="237" t="s">
        <v>741</v>
      </c>
      <c r="P28" s="23" t="s">
        <v>833</v>
      </c>
      <c r="Q28" s="237" t="s">
        <v>41</v>
      </c>
      <c r="R28" s="22" t="s">
        <v>1608</v>
      </c>
      <c r="S28" s="154" t="s">
        <v>27</v>
      </c>
      <c r="T28" s="16" t="s">
        <v>1147</v>
      </c>
    </row>
    <row r="29" spans="1:20" ht="130.5" thickBot="1" x14ac:dyDescent="0.4">
      <c r="A29" s="240" t="s">
        <v>792</v>
      </c>
      <c r="B29" s="778"/>
      <c r="C29" s="245" t="s">
        <v>1135</v>
      </c>
      <c r="D29" s="780"/>
      <c r="E29" s="209" t="s">
        <v>1136</v>
      </c>
      <c r="F29" s="209" t="s">
        <v>1137</v>
      </c>
      <c r="G29" s="209" t="s">
        <v>1592</v>
      </c>
      <c r="H29" s="209" t="s">
        <v>1138</v>
      </c>
      <c r="I29" s="52" t="s">
        <v>1633</v>
      </c>
      <c r="J29" s="209" t="s">
        <v>1139</v>
      </c>
      <c r="K29" s="245" t="s">
        <v>1587</v>
      </c>
      <c r="L29" s="245" t="s">
        <v>1117</v>
      </c>
      <c r="M29" s="245" t="s">
        <v>1141</v>
      </c>
      <c r="N29" s="245" t="s">
        <v>1140</v>
      </c>
      <c r="O29" s="245" t="s">
        <v>1142</v>
      </c>
      <c r="P29" s="245" t="s">
        <v>1140</v>
      </c>
      <c r="Q29" s="245" t="s">
        <v>1143</v>
      </c>
      <c r="R29" s="22">
        <v>610000</v>
      </c>
      <c r="S29" s="154" t="s">
        <v>27</v>
      </c>
      <c r="T29" s="16" t="s">
        <v>1021</v>
      </c>
    </row>
    <row r="30" spans="1:20" ht="130.5" thickBot="1" x14ac:dyDescent="0.4">
      <c r="A30" s="244" t="s">
        <v>17</v>
      </c>
      <c r="B30" s="245" t="s">
        <v>19</v>
      </c>
      <c r="C30" s="245" t="s">
        <v>20</v>
      </c>
      <c r="D30" s="246" t="s">
        <v>21</v>
      </c>
      <c r="E30" s="245" t="s">
        <v>22</v>
      </c>
      <c r="F30" s="245" t="s">
        <v>1144</v>
      </c>
      <c r="G30" s="245" t="s">
        <v>336</v>
      </c>
      <c r="H30" s="245" t="s">
        <v>337</v>
      </c>
      <c r="I30" s="246" t="s">
        <v>885</v>
      </c>
      <c r="J30" s="245" t="s">
        <v>1145</v>
      </c>
      <c r="K30" s="245" t="s">
        <v>1170</v>
      </c>
      <c r="L30" s="245" t="s">
        <v>1146</v>
      </c>
      <c r="M30" s="245" t="s">
        <v>1171</v>
      </c>
      <c r="N30" s="245" t="s">
        <v>338</v>
      </c>
      <c r="O30" s="245" t="s">
        <v>1172</v>
      </c>
      <c r="P30" s="245" t="s">
        <v>338</v>
      </c>
      <c r="Q30" s="245" t="s">
        <v>791</v>
      </c>
      <c r="R30" s="42">
        <v>0</v>
      </c>
      <c r="S30" s="245" t="s">
        <v>29</v>
      </c>
      <c r="T30" s="71" t="s">
        <v>1147</v>
      </c>
    </row>
    <row r="31" spans="1:20" ht="78.5" thickBot="1" x14ac:dyDescent="0.4">
      <c r="A31" s="240" t="s">
        <v>17</v>
      </c>
      <c r="B31" s="209" t="s">
        <v>24</v>
      </c>
      <c r="C31" s="38" t="s">
        <v>340</v>
      </c>
      <c r="D31" s="211" t="s">
        <v>25</v>
      </c>
      <c r="E31" s="209" t="s">
        <v>341</v>
      </c>
      <c r="F31" s="209" t="s">
        <v>342</v>
      </c>
      <c r="G31" s="209" t="s">
        <v>23</v>
      </c>
      <c r="H31" s="38" t="s">
        <v>18</v>
      </c>
      <c r="I31" s="211" t="s">
        <v>31</v>
      </c>
      <c r="J31" s="209" t="s">
        <v>1148</v>
      </c>
      <c r="K31" s="209" t="s">
        <v>795</v>
      </c>
      <c r="L31" s="209" t="s">
        <v>1149</v>
      </c>
      <c r="M31" s="34" t="s">
        <v>921</v>
      </c>
      <c r="N31" s="34" t="s">
        <v>920</v>
      </c>
      <c r="O31" s="34" t="s">
        <v>922</v>
      </c>
      <c r="P31" s="34" t="s">
        <v>920</v>
      </c>
      <c r="Q31" s="254" t="s">
        <v>791</v>
      </c>
      <c r="R31" s="42">
        <v>0</v>
      </c>
      <c r="S31" s="245" t="s">
        <v>29</v>
      </c>
      <c r="T31" s="71" t="s">
        <v>1147</v>
      </c>
    </row>
    <row r="32" spans="1:20" ht="130.5" thickBot="1" x14ac:dyDescent="0.4">
      <c r="A32" s="244" t="s">
        <v>17</v>
      </c>
      <c r="B32" s="245" t="s">
        <v>331</v>
      </c>
      <c r="C32" s="245" t="s">
        <v>720</v>
      </c>
      <c r="D32" s="52" t="s">
        <v>796</v>
      </c>
      <c r="E32" s="245" t="s">
        <v>332</v>
      </c>
      <c r="F32" s="245" t="s">
        <v>723</v>
      </c>
      <c r="G32" s="245" t="s">
        <v>333</v>
      </c>
      <c r="H32" s="245" t="s">
        <v>797</v>
      </c>
      <c r="I32" s="246" t="s">
        <v>334</v>
      </c>
      <c r="J32" s="245" t="s">
        <v>1150</v>
      </c>
      <c r="K32" s="245" t="s">
        <v>798</v>
      </c>
      <c r="L32" s="245" t="s">
        <v>799</v>
      </c>
      <c r="M32" s="245" t="s">
        <v>1596</v>
      </c>
      <c r="N32" s="245" t="s">
        <v>1597</v>
      </c>
      <c r="O32" s="207" t="s">
        <v>1598</v>
      </c>
      <c r="P32" s="207" t="s">
        <v>1599</v>
      </c>
      <c r="Q32" s="26" t="s">
        <v>791</v>
      </c>
      <c r="R32" s="42">
        <v>0</v>
      </c>
      <c r="S32" s="245" t="s">
        <v>29</v>
      </c>
      <c r="T32" s="71" t="s">
        <v>1147</v>
      </c>
    </row>
    <row r="33" spans="1:20" ht="104.5" thickBot="1" x14ac:dyDescent="0.4">
      <c r="A33" s="244" t="s">
        <v>17</v>
      </c>
      <c r="B33" s="26" t="s">
        <v>1151</v>
      </c>
      <c r="C33" s="26" t="s">
        <v>793</v>
      </c>
      <c r="D33" s="909" t="s">
        <v>702</v>
      </c>
      <c r="E33" s="26" t="s">
        <v>800</v>
      </c>
      <c r="F33" s="26" t="s">
        <v>801</v>
      </c>
      <c r="G33" s="26" t="s">
        <v>346</v>
      </c>
      <c r="H33" s="26" t="s">
        <v>337</v>
      </c>
      <c r="I33" s="43" t="s">
        <v>992</v>
      </c>
      <c r="J33" s="26" t="s">
        <v>802</v>
      </c>
      <c r="K33" s="245" t="s">
        <v>803</v>
      </c>
      <c r="L33" s="245" t="s">
        <v>804</v>
      </c>
      <c r="M33" s="26" t="s">
        <v>805</v>
      </c>
      <c r="N33" s="26" t="s">
        <v>806</v>
      </c>
      <c r="O33" s="26" t="s">
        <v>805</v>
      </c>
      <c r="P33" s="26" t="s">
        <v>806</v>
      </c>
      <c r="Q33" s="26" t="s">
        <v>791</v>
      </c>
      <c r="R33" s="42">
        <v>0</v>
      </c>
      <c r="S33" s="245" t="s">
        <v>29</v>
      </c>
      <c r="T33" s="71" t="s">
        <v>1147</v>
      </c>
    </row>
    <row r="34" spans="1:20" ht="78.5" thickBot="1" x14ac:dyDescent="0.4">
      <c r="A34" s="115" t="s">
        <v>17</v>
      </c>
      <c r="B34" s="155" t="s">
        <v>1152</v>
      </c>
      <c r="C34" s="26" t="s">
        <v>793</v>
      </c>
      <c r="D34" s="932"/>
      <c r="E34" s="26" t="s">
        <v>1153</v>
      </c>
      <c r="F34" s="26" t="s">
        <v>1154</v>
      </c>
      <c r="G34" s="26" t="s">
        <v>1155</v>
      </c>
      <c r="H34" s="26" t="s">
        <v>1156</v>
      </c>
      <c r="I34" s="114" t="s">
        <v>32</v>
      </c>
      <c r="J34" s="26" t="s">
        <v>1157</v>
      </c>
      <c r="K34" s="72" t="s">
        <v>1158</v>
      </c>
      <c r="L34" s="26" t="s">
        <v>1159</v>
      </c>
      <c r="M34" s="26" t="s">
        <v>1160</v>
      </c>
      <c r="N34" s="26" t="s">
        <v>1161</v>
      </c>
      <c r="O34" s="26" t="s">
        <v>1162</v>
      </c>
      <c r="P34" s="26" t="s">
        <v>1163</v>
      </c>
      <c r="Q34" s="26" t="s">
        <v>41</v>
      </c>
      <c r="R34" s="73">
        <v>0</v>
      </c>
      <c r="S34" s="26" t="s">
        <v>29</v>
      </c>
      <c r="T34" s="74" t="s">
        <v>1147</v>
      </c>
    </row>
  </sheetData>
  <mergeCells count="69">
    <mergeCell ref="F25:F26"/>
    <mergeCell ref="G25:G26"/>
    <mergeCell ref="H25:H26"/>
    <mergeCell ref="I25:I26"/>
    <mergeCell ref="E25:E26"/>
    <mergeCell ref="D33:D34"/>
    <mergeCell ref="J27:J28"/>
    <mergeCell ref="E27:E28"/>
    <mergeCell ref="F27:F28"/>
    <mergeCell ref="G27:G28"/>
    <mergeCell ref="H27:H28"/>
    <mergeCell ref="I27:I28"/>
    <mergeCell ref="B27:B29"/>
    <mergeCell ref="D27:D29"/>
    <mergeCell ref="A25:A26"/>
    <mergeCell ref="B25:B26"/>
    <mergeCell ref="C25:C26"/>
    <mergeCell ref="D25:D26"/>
    <mergeCell ref="H21:H24"/>
    <mergeCell ref="I21:I24"/>
    <mergeCell ref="J21:J24"/>
    <mergeCell ref="A21:A22"/>
    <mergeCell ref="B21:B22"/>
    <mergeCell ref="C21:C22"/>
    <mergeCell ref="E21:E24"/>
    <mergeCell ref="D21:D24"/>
    <mergeCell ref="F21:F24"/>
    <mergeCell ref="G21:G24"/>
    <mergeCell ref="G17:G18"/>
    <mergeCell ref="H17:H18"/>
    <mergeCell ref="J19:J20"/>
    <mergeCell ref="A19:A20"/>
    <mergeCell ref="B19:B20"/>
    <mergeCell ref="C19:C20"/>
    <mergeCell ref="D19:D20"/>
    <mergeCell ref="E19:E20"/>
    <mergeCell ref="A17:A18"/>
    <mergeCell ref="B17:B18"/>
    <mergeCell ref="F19:F20"/>
    <mergeCell ref="G19:G20"/>
    <mergeCell ref="H19:H20"/>
    <mergeCell ref="I19:I20"/>
    <mergeCell ref="A5:A8"/>
    <mergeCell ref="B5:B8"/>
    <mergeCell ref="G11:G16"/>
    <mergeCell ref="H11:H16"/>
    <mergeCell ref="G5:G8"/>
    <mergeCell ref="A1:T1"/>
    <mergeCell ref="A2:T2"/>
    <mergeCell ref="F3:H3"/>
    <mergeCell ref="T3:T4"/>
    <mergeCell ref="A4:E4"/>
    <mergeCell ref="I4:S4"/>
    <mergeCell ref="R22:R23"/>
    <mergeCell ref="S22:S23"/>
    <mergeCell ref="C5:C8"/>
    <mergeCell ref="D5:D8"/>
    <mergeCell ref="E5:E8"/>
    <mergeCell ref="C17:C18"/>
    <mergeCell ref="D17:D18"/>
    <mergeCell ref="E17:E18"/>
    <mergeCell ref="F17:F18"/>
    <mergeCell ref="I5:I8"/>
    <mergeCell ref="J5:J8"/>
    <mergeCell ref="D9:D10"/>
    <mergeCell ref="F5:F8"/>
    <mergeCell ref="I17:I18"/>
    <mergeCell ref="J17:J18"/>
    <mergeCell ref="I11:I16"/>
  </mergeCell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36"/>
  <sheetViews>
    <sheetView workbookViewId="0">
      <selection sqref="A1:T1"/>
    </sheetView>
  </sheetViews>
  <sheetFormatPr defaultRowHeight="14.5" x14ac:dyDescent="0.35"/>
  <cols>
    <col min="1" max="1" width="12.453125" customWidth="1"/>
    <col min="2" max="2" width="12" customWidth="1"/>
    <col min="3" max="3" width="14.7265625" customWidth="1"/>
    <col min="4" max="4" width="11.26953125" customWidth="1"/>
    <col min="5" max="5" width="18.54296875" customWidth="1"/>
    <col min="6" max="6" width="11.26953125" customWidth="1"/>
    <col min="7" max="7" width="13.7265625" customWidth="1"/>
    <col min="8" max="8" width="14.54296875" customWidth="1"/>
    <col min="9" max="9" width="12.54296875" customWidth="1"/>
    <col min="10" max="10" width="15.26953125" customWidth="1"/>
    <col min="11" max="11" width="21.453125" customWidth="1"/>
    <col min="12" max="12" width="15.54296875" customWidth="1"/>
    <col min="13" max="16" width="12" customWidth="1"/>
    <col min="17" max="17" width="10.453125" customWidth="1"/>
    <col min="18" max="18" width="12" customWidth="1"/>
    <col min="19" max="19" width="12.453125" customWidth="1"/>
    <col min="20" max="20" width="13.453125" customWidth="1"/>
  </cols>
  <sheetData>
    <row r="1" spans="1:20" ht="15" thickBot="1" x14ac:dyDescent="0.4">
      <c r="A1" s="912" t="s">
        <v>186</v>
      </c>
      <c r="B1" s="913"/>
      <c r="C1" s="913"/>
      <c r="D1" s="913"/>
      <c r="E1" s="913"/>
      <c r="F1" s="913"/>
      <c r="G1" s="913"/>
      <c r="H1" s="913"/>
      <c r="I1" s="913"/>
      <c r="J1" s="913"/>
      <c r="K1" s="913"/>
      <c r="L1" s="913"/>
      <c r="M1" s="913"/>
      <c r="N1" s="913"/>
      <c r="O1" s="913"/>
      <c r="P1" s="913"/>
      <c r="Q1" s="913"/>
      <c r="R1" s="913"/>
      <c r="S1" s="972"/>
      <c r="T1" s="915"/>
    </row>
    <row r="2" spans="1:20" x14ac:dyDescent="0.35">
      <c r="A2" s="973" t="s">
        <v>1663</v>
      </c>
      <c r="B2" s="974"/>
      <c r="C2" s="974"/>
      <c r="D2" s="974"/>
      <c r="E2" s="974"/>
      <c r="F2" s="974"/>
      <c r="G2" s="974"/>
      <c r="H2" s="974"/>
      <c r="I2" s="974"/>
      <c r="J2" s="974"/>
      <c r="K2" s="974"/>
      <c r="L2" s="974"/>
      <c r="M2" s="974"/>
      <c r="N2" s="974"/>
      <c r="O2" s="974"/>
      <c r="P2" s="974"/>
      <c r="Q2" s="974"/>
      <c r="R2" s="975"/>
      <c r="S2" s="976"/>
      <c r="T2" s="977"/>
    </row>
    <row r="3" spans="1:20" ht="65" x14ac:dyDescent="0.35">
      <c r="A3" s="135" t="s">
        <v>0</v>
      </c>
      <c r="B3" s="212" t="s">
        <v>1203</v>
      </c>
      <c r="C3" s="212" t="s">
        <v>1204</v>
      </c>
      <c r="D3" s="212" t="s">
        <v>1205</v>
      </c>
      <c r="E3" s="212" t="s">
        <v>4</v>
      </c>
      <c r="F3" s="978" t="s">
        <v>5</v>
      </c>
      <c r="G3" s="979"/>
      <c r="H3" s="980"/>
      <c r="I3" s="212" t="s">
        <v>1206</v>
      </c>
      <c r="J3" s="212" t="s">
        <v>1207</v>
      </c>
      <c r="K3" s="212" t="s">
        <v>7</v>
      </c>
      <c r="L3" s="212" t="s">
        <v>16</v>
      </c>
      <c r="M3" s="32" t="s">
        <v>1208</v>
      </c>
      <c r="N3" s="32" t="s">
        <v>8</v>
      </c>
      <c r="O3" s="32" t="s">
        <v>1209</v>
      </c>
      <c r="P3" s="32" t="s">
        <v>8</v>
      </c>
      <c r="Q3" s="212" t="s">
        <v>9</v>
      </c>
      <c r="R3" s="212" t="s">
        <v>10</v>
      </c>
      <c r="S3" s="33" t="s">
        <v>11</v>
      </c>
      <c r="T3" s="213" t="s">
        <v>12</v>
      </c>
    </row>
    <row r="4" spans="1:20" ht="15" thickBot="1" x14ac:dyDescent="0.4">
      <c r="A4" s="981"/>
      <c r="B4" s="982"/>
      <c r="C4" s="983"/>
      <c r="D4" s="984"/>
      <c r="E4" s="984"/>
      <c r="F4" s="249" t="s">
        <v>13</v>
      </c>
      <c r="G4" s="258" t="s">
        <v>14</v>
      </c>
      <c r="H4" s="259" t="s">
        <v>15</v>
      </c>
      <c r="I4" s="800"/>
      <c r="J4" s="800"/>
      <c r="K4" s="800"/>
      <c r="L4" s="800"/>
      <c r="M4" s="800"/>
      <c r="N4" s="800"/>
      <c r="O4" s="800"/>
      <c r="P4" s="800"/>
      <c r="Q4" s="801"/>
      <c r="R4" s="985"/>
      <c r="S4" s="986"/>
      <c r="T4" s="260"/>
    </row>
    <row r="5" spans="1:20" ht="126.65" customHeight="1" thickBot="1" x14ac:dyDescent="0.4">
      <c r="A5" s="261" t="s">
        <v>1210</v>
      </c>
      <c r="B5" s="937" t="s">
        <v>1211</v>
      </c>
      <c r="C5" s="937" t="s">
        <v>1212</v>
      </c>
      <c r="D5" s="967" t="s">
        <v>1609</v>
      </c>
      <c r="E5" s="257" t="s">
        <v>1214</v>
      </c>
      <c r="F5" s="257" t="s">
        <v>1215</v>
      </c>
      <c r="G5" s="262" t="s">
        <v>1216</v>
      </c>
      <c r="H5" s="262" t="s">
        <v>1568</v>
      </c>
      <c r="I5" s="263" t="s">
        <v>1610</v>
      </c>
      <c r="J5" s="257" t="s">
        <v>1217</v>
      </c>
      <c r="K5" s="65" t="s">
        <v>1569</v>
      </c>
      <c r="L5" s="65" t="s">
        <v>1218</v>
      </c>
      <c r="M5" s="65" t="s">
        <v>1219</v>
      </c>
      <c r="N5" s="65" t="s">
        <v>1220</v>
      </c>
      <c r="O5" s="65" t="s">
        <v>1219</v>
      </c>
      <c r="P5" s="65" t="s">
        <v>1221</v>
      </c>
      <c r="Q5" s="200" t="s">
        <v>41</v>
      </c>
      <c r="R5" s="969">
        <v>1143000</v>
      </c>
      <c r="S5" s="937" t="s">
        <v>1222</v>
      </c>
      <c r="T5" s="964" t="s">
        <v>1223</v>
      </c>
    </row>
    <row r="6" spans="1:20" ht="78.5" thickBot="1" x14ac:dyDescent="0.4">
      <c r="A6" s="205"/>
      <c r="B6" s="786"/>
      <c r="C6" s="778"/>
      <c r="D6" s="968"/>
      <c r="E6" s="35" t="s">
        <v>1224</v>
      </c>
      <c r="F6" s="34" t="s">
        <v>1225</v>
      </c>
      <c r="G6" s="245" t="s">
        <v>1572</v>
      </c>
      <c r="H6" s="209" t="s">
        <v>1571</v>
      </c>
      <c r="I6" s="176" t="s">
        <v>1611</v>
      </c>
      <c r="J6" s="245" t="s">
        <v>1226</v>
      </c>
      <c r="K6" s="245" t="s">
        <v>1570</v>
      </c>
      <c r="L6" s="245" t="s">
        <v>1227</v>
      </c>
      <c r="M6" s="245" t="s">
        <v>1228</v>
      </c>
      <c r="N6" s="245" t="s">
        <v>1229</v>
      </c>
      <c r="O6" s="245" t="s">
        <v>1228</v>
      </c>
      <c r="P6" s="245" t="s">
        <v>1229</v>
      </c>
      <c r="Q6" s="136" t="s">
        <v>41</v>
      </c>
      <c r="R6" s="786"/>
      <c r="S6" s="778"/>
      <c r="T6" s="965"/>
    </row>
    <row r="7" spans="1:20" ht="78.5" thickBot="1" x14ac:dyDescent="0.4">
      <c r="A7" s="205" t="s">
        <v>1230</v>
      </c>
      <c r="B7" s="963" t="s">
        <v>1231</v>
      </c>
      <c r="C7" s="207" t="s">
        <v>1232</v>
      </c>
      <c r="D7" s="940" t="s">
        <v>1233</v>
      </c>
      <c r="E7" s="245" t="s">
        <v>1234</v>
      </c>
      <c r="F7" s="207" t="s">
        <v>1235</v>
      </c>
      <c r="G7" s="207" t="s">
        <v>1236</v>
      </c>
      <c r="H7" s="207" t="s">
        <v>1578</v>
      </c>
      <c r="I7" s="246" t="s">
        <v>1237</v>
      </c>
      <c r="J7" s="245" t="s">
        <v>1238</v>
      </c>
      <c r="K7" s="207" t="s">
        <v>1573</v>
      </c>
      <c r="L7" s="245" t="s">
        <v>1425</v>
      </c>
      <c r="M7" s="34" t="s">
        <v>1574</v>
      </c>
      <c r="N7" s="34" t="s">
        <v>1575</v>
      </c>
      <c r="O7" s="34" t="s">
        <v>1576</v>
      </c>
      <c r="P7" s="34" t="s">
        <v>1577</v>
      </c>
      <c r="Q7" s="136" t="s">
        <v>41</v>
      </c>
      <c r="R7" s="137">
        <v>130000</v>
      </c>
      <c r="S7" s="245" t="s">
        <v>1222</v>
      </c>
      <c r="T7" s="138"/>
    </row>
    <row r="8" spans="1:20" ht="145.15" customHeight="1" x14ac:dyDescent="0.35">
      <c r="A8" s="177"/>
      <c r="B8" s="943"/>
      <c r="C8" s="208"/>
      <c r="D8" s="943"/>
      <c r="E8" s="245" t="s">
        <v>1239</v>
      </c>
      <c r="F8" s="245" t="s">
        <v>1240</v>
      </c>
      <c r="G8" s="245" t="s">
        <v>1580</v>
      </c>
      <c r="H8" s="245" t="s">
        <v>1583</v>
      </c>
      <c r="I8" s="246" t="s">
        <v>1612</v>
      </c>
      <c r="J8" s="245" t="s">
        <v>1241</v>
      </c>
      <c r="K8" s="245" t="s">
        <v>1579</v>
      </c>
      <c r="L8" s="245" t="s">
        <v>1426</v>
      </c>
      <c r="M8" s="245" t="s">
        <v>1242</v>
      </c>
      <c r="N8" s="245" t="s">
        <v>1427</v>
      </c>
      <c r="O8" s="245" t="s">
        <v>1243</v>
      </c>
      <c r="P8" s="245" t="s">
        <v>1244</v>
      </c>
      <c r="Q8" s="36" t="s">
        <v>41</v>
      </c>
      <c r="R8" s="139">
        <v>358000</v>
      </c>
      <c r="S8" s="245" t="s">
        <v>1222</v>
      </c>
      <c r="T8" s="37" t="s">
        <v>1223</v>
      </c>
    </row>
    <row r="9" spans="1:20" ht="156.5" thickBot="1" x14ac:dyDescent="0.4">
      <c r="A9" s="206" t="s">
        <v>1230</v>
      </c>
      <c r="B9" s="215" t="s">
        <v>1245</v>
      </c>
      <c r="C9" s="26" t="s">
        <v>1246</v>
      </c>
      <c r="D9" s="218" t="s">
        <v>1247</v>
      </c>
      <c r="E9" s="140" t="s">
        <v>1248</v>
      </c>
      <c r="F9" s="26" t="s">
        <v>1249</v>
      </c>
      <c r="G9" s="26" t="s">
        <v>1250</v>
      </c>
      <c r="H9" s="26" t="s">
        <v>1582</v>
      </c>
      <c r="I9" s="211" t="s">
        <v>1251</v>
      </c>
      <c r="J9" s="26" t="s">
        <v>1252</v>
      </c>
      <c r="K9" s="140" t="s">
        <v>1581</v>
      </c>
      <c r="L9" s="209" t="s">
        <v>1253</v>
      </c>
      <c r="M9" s="215" t="s">
        <v>1254</v>
      </c>
      <c r="N9" s="209" t="s">
        <v>1255</v>
      </c>
      <c r="O9" s="215" t="s">
        <v>1256</v>
      </c>
      <c r="P9" s="209" t="s">
        <v>1257</v>
      </c>
      <c r="Q9" s="209" t="s">
        <v>41</v>
      </c>
      <c r="R9" s="141">
        <v>85000</v>
      </c>
      <c r="S9" s="209" t="s">
        <v>1222</v>
      </c>
      <c r="T9" s="37" t="s">
        <v>1223</v>
      </c>
    </row>
    <row r="10" spans="1:20" ht="104.5" thickBot="1" x14ac:dyDescent="0.4">
      <c r="A10" s="255" t="s">
        <v>326</v>
      </c>
      <c r="B10" s="256" t="s">
        <v>1264</v>
      </c>
      <c r="C10" s="251" t="s">
        <v>1265</v>
      </c>
      <c r="D10" s="218" t="s">
        <v>43</v>
      </c>
      <c r="E10" s="215" t="s">
        <v>44</v>
      </c>
      <c r="F10" s="207" t="s">
        <v>45</v>
      </c>
      <c r="G10" s="207" t="s">
        <v>1266</v>
      </c>
      <c r="H10" s="207" t="s">
        <v>1267</v>
      </c>
      <c r="I10" s="142" t="s">
        <v>47</v>
      </c>
      <c r="J10" s="254" t="s">
        <v>1428</v>
      </c>
      <c r="K10" s="251" t="s">
        <v>1429</v>
      </c>
      <c r="L10" s="38" t="s">
        <v>1268</v>
      </c>
      <c r="M10" s="209" t="s">
        <v>1431</v>
      </c>
      <c r="N10" s="215" t="s">
        <v>1430</v>
      </c>
      <c r="O10" s="209" t="s">
        <v>1432</v>
      </c>
      <c r="P10" s="215" t="s">
        <v>1430</v>
      </c>
      <c r="Q10" s="143" t="s">
        <v>1269</v>
      </c>
      <c r="R10" s="144">
        <v>3970000</v>
      </c>
      <c r="S10" s="209" t="s">
        <v>1561</v>
      </c>
      <c r="T10" s="37" t="s">
        <v>1223</v>
      </c>
    </row>
    <row r="11" spans="1:20" ht="91.5" thickBot="1" x14ac:dyDescent="0.4">
      <c r="A11" s="178" t="s">
        <v>49</v>
      </c>
      <c r="B11" s="179" t="s">
        <v>1270</v>
      </c>
      <c r="C11" s="251" t="s">
        <v>1271</v>
      </c>
      <c r="D11" s="217" t="s">
        <v>1613</v>
      </c>
      <c r="E11" s="251" t="s">
        <v>1272</v>
      </c>
      <c r="F11" s="251" t="s">
        <v>1273</v>
      </c>
      <c r="G11" s="251" t="s">
        <v>1274</v>
      </c>
      <c r="H11" s="251" t="s">
        <v>1275</v>
      </c>
      <c r="I11" s="217" t="s">
        <v>1614</v>
      </c>
      <c r="J11" s="251" t="s">
        <v>1276</v>
      </c>
      <c r="K11" s="251" t="s">
        <v>1277</v>
      </c>
      <c r="L11" s="38" t="s">
        <v>1278</v>
      </c>
      <c r="M11" s="214" t="s">
        <v>1279</v>
      </c>
      <c r="N11" s="214" t="s">
        <v>1280</v>
      </c>
      <c r="O11" s="214" t="s">
        <v>1279</v>
      </c>
      <c r="P11" s="214" t="s">
        <v>1280</v>
      </c>
      <c r="Q11" s="207" t="s">
        <v>1281</v>
      </c>
      <c r="R11" s="39">
        <v>1800000</v>
      </c>
      <c r="S11" s="208" t="s">
        <v>1222</v>
      </c>
      <c r="T11" s="37" t="s">
        <v>1223</v>
      </c>
    </row>
    <row r="12" spans="1:20" ht="91" x14ac:dyDescent="0.35">
      <c r="A12" s="987" t="s">
        <v>1230</v>
      </c>
      <c r="B12" s="885" t="s">
        <v>1453</v>
      </c>
      <c r="C12" s="885" t="s">
        <v>1258</v>
      </c>
      <c r="D12" s="889" t="s">
        <v>1213</v>
      </c>
      <c r="E12" s="885" t="s">
        <v>1259</v>
      </c>
      <c r="F12" s="885" t="s">
        <v>1567</v>
      </c>
      <c r="G12" s="885" t="s">
        <v>1260</v>
      </c>
      <c r="H12" s="885" t="s">
        <v>1261</v>
      </c>
      <c r="I12" s="779" t="s">
        <v>1615</v>
      </c>
      <c r="J12" s="885" t="s">
        <v>1262</v>
      </c>
      <c r="K12" s="950" t="s">
        <v>1454</v>
      </c>
      <c r="L12" s="905" t="s">
        <v>1455</v>
      </c>
      <c r="M12" s="245" t="s">
        <v>1456</v>
      </c>
      <c r="N12" s="245" t="s">
        <v>1457</v>
      </c>
      <c r="O12" s="245" t="s">
        <v>1456</v>
      </c>
      <c r="P12" s="245" t="s">
        <v>1457</v>
      </c>
      <c r="Q12" s="245" t="s">
        <v>1458</v>
      </c>
      <c r="R12" s="952">
        <v>2550000</v>
      </c>
      <c r="S12" s="777" t="s">
        <v>1222</v>
      </c>
      <c r="T12" s="970" t="s">
        <v>1223</v>
      </c>
    </row>
    <row r="13" spans="1:20" ht="104" x14ac:dyDescent="0.35">
      <c r="A13" s="988"/>
      <c r="B13" s="886"/>
      <c r="C13" s="886"/>
      <c r="D13" s="891"/>
      <c r="E13" s="886"/>
      <c r="F13" s="886"/>
      <c r="G13" s="886"/>
      <c r="H13" s="886"/>
      <c r="I13" s="787"/>
      <c r="J13" s="886"/>
      <c r="K13" s="951"/>
      <c r="L13" s="905"/>
      <c r="M13" s="245" t="s">
        <v>1459</v>
      </c>
      <c r="N13" s="245" t="s">
        <v>1460</v>
      </c>
      <c r="O13" s="245" t="s">
        <v>1459</v>
      </c>
      <c r="P13" s="245" t="s">
        <v>1460</v>
      </c>
      <c r="Q13" s="245" t="s">
        <v>1461</v>
      </c>
      <c r="R13" s="952"/>
      <c r="S13" s="786"/>
      <c r="T13" s="945"/>
    </row>
    <row r="14" spans="1:20" ht="91" x14ac:dyDescent="0.35">
      <c r="A14" s="988"/>
      <c r="B14" s="886"/>
      <c r="C14" s="886"/>
      <c r="D14" s="891"/>
      <c r="E14" s="886"/>
      <c r="F14" s="886"/>
      <c r="G14" s="886"/>
      <c r="H14" s="886"/>
      <c r="I14" s="787"/>
      <c r="J14" s="886"/>
      <c r="K14" s="955" t="s">
        <v>1462</v>
      </c>
      <c r="L14" s="957" t="s">
        <v>1463</v>
      </c>
      <c r="M14" s="245" t="s">
        <v>1464</v>
      </c>
      <c r="N14" s="245" t="s">
        <v>1263</v>
      </c>
      <c r="O14" s="245" t="s">
        <v>106</v>
      </c>
      <c r="P14" s="245" t="s">
        <v>106</v>
      </c>
      <c r="Q14" s="245" t="s">
        <v>1465</v>
      </c>
      <c r="R14" s="952"/>
      <c r="S14" s="786"/>
      <c r="T14" s="945"/>
    </row>
    <row r="15" spans="1:20" ht="65.5" thickBot="1" x14ac:dyDescent="0.4">
      <c r="A15" s="989"/>
      <c r="B15" s="949"/>
      <c r="C15" s="949"/>
      <c r="D15" s="966"/>
      <c r="E15" s="949"/>
      <c r="F15" s="949"/>
      <c r="G15" s="949"/>
      <c r="H15" s="949"/>
      <c r="I15" s="948"/>
      <c r="J15" s="949"/>
      <c r="K15" s="956"/>
      <c r="L15" s="958"/>
      <c r="M15" s="26" t="s">
        <v>1466</v>
      </c>
      <c r="N15" s="26" t="s">
        <v>1467</v>
      </c>
      <c r="O15" s="26" t="s">
        <v>1468</v>
      </c>
      <c r="P15" s="26" t="s">
        <v>1469</v>
      </c>
      <c r="Q15" s="26" t="s">
        <v>1470</v>
      </c>
      <c r="R15" s="953"/>
      <c r="S15" s="954"/>
      <c r="T15" s="971"/>
    </row>
    <row r="16" spans="1:20" ht="104" x14ac:dyDescent="0.35">
      <c r="A16" s="156" t="s">
        <v>1282</v>
      </c>
      <c r="B16" s="44" t="s">
        <v>1283</v>
      </c>
      <c r="C16" s="245" t="s">
        <v>1284</v>
      </c>
      <c r="D16" s="153" t="s">
        <v>1285</v>
      </c>
      <c r="E16" s="245" t="s">
        <v>1286</v>
      </c>
      <c r="F16" s="245" t="s">
        <v>1287</v>
      </c>
      <c r="G16" s="245" t="s">
        <v>1288</v>
      </c>
      <c r="H16" s="245" t="s">
        <v>1289</v>
      </c>
      <c r="I16" s="246" t="s">
        <v>1290</v>
      </c>
      <c r="J16" s="209" t="s">
        <v>1291</v>
      </c>
      <c r="K16" s="209" t="s">
        <v>1433</v>
      </c>
      <c r="L16" s="245" t="s">
        <v>1562</v>
      </c>
      <c r="M16" s="245" t="s">
        <v>448</v>
      </c>
      <c r="N16" s="34" t="s">
        <v>1407</v>
      </c>
      <c r="O16" s="245" t="s">
        <v>1563</v>
      </c>
      <c r="P16" s="215" t="s">
        <v>1298</v>
      </c>
      <c r="Q16" s="245" t="s">
        <v>1292</v>
      </c>
      <c r="R16" s="137">
        <v>34000</v>
      </c>
      <c r="S16" s="245" t="s">
        <v>1222</v>
      </c>
      <c r="T16" s="37" t="s">
        <v>1223</v>
      </c>
    </row>
    <row r="17" spans="1:20" ht="91" x14ac:dyDescent="0.35">
      <c r="A17" s="172" t="s">
        <v>1282</v>
      </c>
      <c r="B17" s="264" t="s">
        <v>1293</v>
      </c>
      <c r="C17" s="214" t="s">
        <v>1294</v>
      </c>
      <c r="D17" s="265" t="s">
        <v>1295</v>
      </c>
      <c r="E17" s="196" t="s">
        <v>1434</v>
      </c>
      <c r="F17" s="209" t="s">
        <v>1435</v>
      </c>
      <c r="G17" s="209" t="s">
        <v>1436</v>
      </c>
      <c r="H17" s="209" t="s">
        <v>1564</v>
      </c>
      <c r="I17" s="211" t="s">
        <v>1296</v>
      </c>
      <c r="J17" s="245" t="s">
        <v>1297</v>
      </c>
      <c r="K17" s="209" t="s">
        <v>1437</v>
      </c>
      <c r="L17" s="209" t="s">
        <v>1438</v>
      </c>
      <c r="M17" s="209" t="s">
        <v>1299</v>
      </c>
      <c r="N17" s="215" t="s">
        <v>1298</v>
      </c>
      <c r="O17" s="146" t="s">
        <v>1300</v>
      </c>
      <c r="P17" s="215" t="s">
        <v>1298</v>
      </c>
      <c r="Q17" s="40" t="s">
        <v>327</v>
      </c>
      <c r="R17" s="147" t="s">
        <v>1301</v>
      </c>
      <c r="S17" s="209" t="s">
        <v>1222</v>
      </c>
      <c r="T17" s="37" t="s">
        <v>1223</v>
      </c>
    </row>
    <row r="18" spans="1:20" ht="143.5" thickBot="1" x14ac:dyDescent="0.4">
      <c r="A18" s="959"/>
      <c r="B18" s="781" t="s">
        <v>1302</v>
      </c>
      <c r="C18" s="251" t="s">
        <v>1303</v>
      </c>
      <c r="D18" s="179" t="s">
        <v>1304</v>
      </c>
      <c r="E18" s="963" t="s">
        <v>1305</v>
      </c>
      <c r="F18" s="26" t="s">
        <v>1306</v>
      </c>
      <c r="G18" s="26" t="s">
        <v>1307</v>
      </c>
      <c r="H18" s="26" t="s">
        <v>1308</v>
      </c>
      <c r="I18" s="889" t="s">
        <v>1309</v>
      </c>
      <c r="J18" s="26" t="s">
        <v>1310</v>
      </c>
      <c r="K18" s="26" t="s">
        <v>1311</v>
      </c>
      <c r="L18" s="245" t="s">
        <v>1312</v>
      </c>
      <c r="M18" s="245" t="s">
        <v>1314</v>
      </c>
      <c r="N18" s="245" t="s">
        <v>1313</v>
      </c>
      <c r="O18" s="245" t="s">
        <v>1314</v>
      </c>
      <c r="P18" s="245" t="s">
        <v>1313</v>
      </c>
      <c r="Q18" s="26" t="s">
        <v>1315</v>
      </c>
      <c r="R18" s="935">
        <v>355000</v>
      </c>
      <c r="S18" s="777" t="s">
        <v>1222</v>
      </c>
      <c r="T18" s="944" t="s">
        <v>1223</v>
      </c>
    </row>
    <row r="19" spans="1:20" ht="65" x14ac:dyDescent="0.35">
      <c r="A19" s="960"/>
      <c r="B19" s="961"/>
      <c r="C19" s="947"/>
      <c r="D19" s="787"/>
      <c r="E19" s="805"/>
      <c r="F19" s="937" t="s">
        <v>1316</v>
      </c>
      <c r="G19" s="937" t="s">
        <v>1317</v>
      </c>
      <c r="H19" s="245" t="s">
        <v>1318</v>
      </c>
      <c r="I19" s="891"/>
      <c r="J19" s="34" t="s">
        <v>1319</v>
      </c>
      <c r="K19" s="245" t="s">
        <v>1439</v>
      </c>
      <c r="L19" s="245" t="s">
        <v>1440</v>
      </c>
      <c r="M19" s="245" t="s">
        <v>1441</v>
      </c>
      <c r="N19" s="245" t="s">
        <v>1320</v>
      </c>
      <c r="O19" s="245" t="s">
        <v>1441</v>
      </c>
      <c r="P19" s="245" t="s">
        <v>1320</v>
      </c>
      <c r="Q19" s="34" t="s">
        <v>1321</v>
      </c>
      <c r="R19" s="938"/>
      <c r="S19" s="786"/>
      <c r="T19" s="945"/>
    </row>
    <row r="20" spans="1:20" ht="26" x14ac:dyDescent="0.35">
      <c r="A20" s="960"/>
      <c r="B20" s="961"/>
      <c r="C20" s="947"/>
      <c r="D20" s="787"/>
      <c r="E20" s="805"/>
      <c r="F20" s="786"/>
      <c r="G20" s="786"/>
      <c r="H20" s="209" t="s">
        <v>1322</v>
      </c>
      <c r="I20" s="891"/>
      <c r="J20" s="34" t="s">
        <v>1323</v>
      </c>
      <c r="K20" s="245" t="s">
        <v>1442</v>
      </c>
      <c r="L20" s="245" t="s">
        <v>1324</v>
      </c>
      <c r="M20" s="245" t="s">
        <v>1444</v>
      </c>
      <c r="N20" s="245" t="s">
        <v>1443</v>
      </c>
      <c r="O20" s="245" t="s">
        <v>1445</v>
      </c>
      <c r="P20" s="245" t="s">
        <v>1443</v>
      </c>
      <c r="Q20" s="34" t="s">
        <v>1321</v>
      </c>
      <c r="R20" s="938"/>
      <c r="S20" s="786"/>
      <c r="T20" s="945"/>
    </row>
    <row r="21" spans="1:20" ht="52" x14ac:dyDescent="0.35">
      <c r="A21" s="960"/>
      <c r="B21" s="961"/>
      <c r="C21" s="947"/>
      <c r="D21" s="787"/>
      <c r="E21" s="805"/>
      <c r="F21" s="778"/>
      <c r="G21" s="778"/>
      <c r="H21" s="209" t="s">
        <v>1325</v>
      </c>
      <c r="I21" s="891"/>
      <c r="J21" s="34" t="s">
        <v>1326</v>
      </c>
      <c r="K21" s="245" t="s">
        <v>1327</v>
      </c>
      <c r="L21" s="245" t="s">
        <v>1328</v>
      </c>
      <c r="M21" s="245" t="s">
        <v>1329</v>
      </c>
      <c r="N21" s="245" t="s">
        <v>1330</v>
      </c>
      <c r="O21" s="245" t="s">
        <v>1329</v>
      </c>
      <c r="P21" s="245" t="s">
        <v>1330</v>
      </c>
      <c r="Q21" s="34" t="s">
        <v>1321</v>
      </c>
      <c r="R21" s="938"/>
      <c r="S21" s="786"/>
      <c r="T21" s="945"/>
    </row>
    <row r="22" spans="1:20" ht="104.5" thickBot="1" x14ac:dyDescent="0.4">
      <c r="A22" s="960"/>
      <c r="B22" s="962"/>
      <c r="C22" s="943"/>
      <c r="D22" s="780"/>
      <c r="E22" s="806"/>
      <c r="F22" s="245" t="s">
        <v>1331</v>
      </c>
      <c r="G22" s="245" t="s">
        <v>1332</v>
      </c>
      <c r="H22" s="245" t="s">
        <v>1333</v>
      </c>
      <c r="I22" s="890"/>
      <c r="J22" s="245" t="s">
        <v>1334</v>
      </c>
      <c r="K22" s="148" t="s">
        <v>1446</v>
      </c>
      <c r="L22" s="245" t="s">
        <v>1335</v>
      </c>
      <c r="M22" s="245" t="s">
        <v>1447</v>
      </c>
      <c r="N22" s="245" t="s">
        <v>1336</v>
      </c>
      <c r="O22" s="245" t="s">
        <v>1447</v>
      </c>
      <c r="P22" s="245" t="s">
        <v>1336</v>
      </c>
      <c r="Q22" s="26" t="s">
        <v>1315</v>
      </c>
      <c r="R22" s="938"/>
      <c r="S22" s="786"/>
      <c r="T22" s="945"/>
    </row>
    <row r="23" spans="1:20" ht="65" x14ac:dyDescent="0.35">
      <c r="A23" s="158" t="s">
        <v>1337</v>
      </c>
      <c r="B23" s="153" t="s">
        <v>1338</v>
      </c>
      <c r="C23" s="245" t="s">
        <v>1339</v>
      </c>
      <c r="D23" s="246" t="s">
        <v>1616</v>
      </c>
      <c r="E23" s="245" t="s">
        <v>1341</v>
      </c>
      <c r="F23" s="245" t="s">
        <v>1331</v>
      </c>
      <c r="G23" s="245" t="s">
        <v>1332</v>
      </c>
      <c r="H23" s="245" t="s">
        <v>1333</v>
      </c>
      <c r="I23" s="246" t="s">
        <v>1617</v>
      </c>
      <c r="J23" s="245" t="s">
        <v>1342</v>
      </c>
      <c r="K23" s="148" t="s">
        <v>1422</v>
      </c>
      <c r="L23" s="208" t="s">
        <v>1343</v>
      </c>
      <c r="M23" s="148" t="s">
        <v>1423</v>
      </c>
      <c r="N23" s="149" t="s">
        <v>1344</v>
      </c>
      <c r="O23" s="148" t="s">
        <v>1424</v>
      </c>
      <c r="P23" s="149" t="s">
        <v>1344</v>
      </c>
      <c r="Q23" s="41" t="s">
        <v>1345</v>
      </c>
      <c r="R23" s="936"/>
      <c r="S23" s="778"/>
      <c r="T23" s="946"/>
    </row>
    <row r="24" spans="1:20" ht="104" x14ac:dyDescent="0.35">
      <c r="A24" s="783" t="s">
        <v>1282</v>
      </c>
      <c r="B24" s="940" t="s">
        <v>1346</v>
      </c>
      <c r="C24" s="777" t="s">
        <v>1347</v>
      </c>
      <c r="D24" s="779" t="s">
        <v>1618</v>
      </c>
      <c r="E24" s="885" t="s">
        <v>1348</v>
      </c>
      <c r="F24" s="207" t="s">
        <v>1349</v>
      </c>
      <c r="G24" s="208" t="s">
        <v>1317</v>
      </c>
      <c r="H24" s="207" t="s">
        <v>1350</v>
      </c>
      <c r="I24" s="210" t="s">
        <v>1619</v>
      </c>
      <c r="J24" s="207" t="s">
        <v>1352</v>
      </c>
      <c r="K24" s="207" t="s">
        <v>1353</v>
      </c>
      <c r="L24" s="207" t="s">
        <v>1354</v>
      </c>
      <c r="M24" s="251" t="s">
        <v>1355</v>
      </c>
      <c r="N24" s="251" t="s">
        <v>1356</v>
      </c>
      <c r="O24" s="251" t="s">
        <v>1355</v>
      </c>
      <c r="P24" s="251" t="s">
        <v>1356</v>
      </c>
      <c r="Q24" s="40" t="s">
        <v>1321</v>
      </c>
      <c r="R24" s="137">
        <v>450000</v>
      </c>
      <c r="S24" s="245" t="s">
        <v>1222</v>
      </c>
      <c r="T24" s="37" t="s">
        <v>1223</v>
      </c>
    </row>
    <row r="25" spans="1:20" ht="91.5" thickBot="1" x14ac:dyDescent="0.4">
      <c r="A25" s="939"/>
      <c r="B25" s="941"/>
      <c r="C25" s="942"/>
      <c r="D25" s="943"/>
      <c r="E25" s="888"/>
      <c r="F25" s="34" t="s">
        <v>1357</v>
      </c>
      <c r="G25" s="34" t="s">
        <v>1358</v>
      </c>
      <c r="H25" s="245" t="s">
        <v>1359</v>
      </c>
      <c r="I25" s="246" t="s">
        <v>1620</v>
      </c>
      <c r="J25" s="245" t="s">
        <v>1360</v>
      </c>
      <c r="K25" s="150" t="s">
        <v>1361</v>
      </c>
      <c r="L25" s="245" t="s">
        <v>1362</v>
      </c>
      <c r="M25" s="34" t="s">
        <v>1363</v>
      </c>
      <c r="N25" s="34" t="s">
        <v>1364</v>
      </c>
      <c r="O25" s="34" t="s">
        <v>1363</v>
      </c>
      <c r="P25" s="34" t="s">
        <v>1364</v>
      </c>
      <c r="Q25" s="151" t="s">
        <v>1365</v>
      </c>
      <c r="R25" s="42">
        <v>100000</v>
      </c>
      <c r="S25" s="145" t="s">
        <v>1222</v>
      </c>
      <c r="T25" s="248" t="s">
        <v>1223</v>
      </c>
    </row>
    <row r="26" spans="1:20" ht="78.5" thickBot="1" x14ac:dyDescent="0.4">
      <c r="A26" s="159" t="s">
        <v>1282</v>
      </c>
      <c r="B26" s="44" t="s">
        <v>1366</v>
      </c>
      <c r="C26" s="26" t="s">
        <v>1367</v>
      </c>
      <c r="D26" s="43" t="s">
        <v>1621</v>
      </c>
      <c r="E26" s="26" t="s">
        <v>1368</v>
      </c>
      <c r="F26" s="26" t="s">
        <v>1369</v>
      </c>
      <c r="G26" s="26" t="s">
        <v>1370</v>
      </c>
      <c r="H26" s="26" t="s">
        <v>1371</v>
      </c>
      <c r="I26" s="43" t="s">
        <v>1351</v>
      </c>
      <c r="J26" s="26" t="s">
        <v>1372</v>
      </c>
      <c r="K26" s="26" t="s">
        <v>1448</v>
      </c>
      <c r="L26" s="245" t="s">
        <v>1373</v>
      </c>
      <c r="M26" s="251" t="s">
        <v>1374</v>
      </c>
      <c r="N26" s="251" t="s">
        <v>328</v>
      </c>
      <c r="O26" s="251" t="s">
        <v>1374</v>
      </c>
      <c r="P26" s="251" t="s">
        <v>328</v>
      </c>
      <c r="Q26" s="40" t="s">
        <v>1375</v>
      </c>
      <c r="R26" s="139">
        <v>3520000</v>
      </c>
      <c r="S26" s="245" t="s">
        <v>1222</v>
      </c>
      <c r="T26" s="247" t="s">
        <v>1223</v>
      </c>
    </row>
    <row r="27" spans="1:20" ht="117.5" thickBot="1" x14ac:dyDescent="0.4">
      <c r="A27" s="180" t="s">
        <v>30</v>
      </c>
      <c r="B27" s="933" t="s">
        <v>1376</v>
      </c>
      <c r="C27" s="152" t="s">
        <v>329</v>
      </c>
      <c r="D27" s="266" t="s">
        <v>1377</v>
      </c>
      <c r="E27" s="245" t="s">
        <v>1378</v>
      </c>
      <c r="F27" s="245" t="s">
        <v>1379</v>
      </c>
      <c r="G27" s="245" t="s">
        <v>1380</v>
      </c>
      <c r="H27" s="245" t="s">
        <v>1381</v>
      </c>
      <c r="I27" s="246" t="s">
        <v>1389</v>
      </c>
      <c r="J27" s="245" t="s">
        <v>1382</v>
      </c>
      <c r="K27" s="245" t="s">
        <v>1449</v>
      </c>
      <c r="L27" s="209" t="s">
        <v>1383</v>
      </c>
      <c r="M27" s="196" t="s">
        <v>1450</v>
      </c>
      <c r="N27" s="245" t="s">
        <v>1298</v>
      </c>
      <c r="O27" s="245" t="s">
        <v>1451</v>
      </c>
      <c r="P27" s="245" t="s">
        <v>1298</v>
      </c>
      <c r="Q27" s="36" t="s">
        <v>1384</v>
      </c>
      <c r="R27" s="139">
        <v>965000</v>
      </c>
      <c r="S27" s="245" t="s">
        <v>1584</v>
      </c>
      <c r="T27" s="247" t="s">
        <v>1223</v>
      </c>
    </row>
    <row r="28" spans="1:20" ht="104.5" thickBot="1" x14ac:dyDescent="0.4">
      <c r="A28" s="181"/>
      <c r="B28" s="934"/>
      <c r="C28" s="250"/>
      <c r="D28" s="250"/>
      <c r="E28" s="245" t="s">
        <v>1385</v>
      </c>
      <c r="F28" s="245" t="s">
        <v>1386</v>
      </c>
      <c r="G28" s="245" t="s">
        <v>1387</v>
      </c>
      <c r="H28" s="245" t="s">
        <v>1388</v>
      </c>
      <c r="I28" s="246" t="s">
        <v>1623</v>
      </c>
      <c r="J28" s="245" t="s">
        <v>1390</v>
      </c>
      <c r="K28" s="245" t="s">
        <v>1622</v>
      </c>
      <c r="L28" s="209" t="s">
        <v>1391</v>
      </c>
      <c r="M28" s="245" t="s">
        <v>1393</v>
      </c>
      <c r="N28" s="245" t="s">
        <v>1392</v>
      </c>
      <c r="O28" s="245" t="s">
        <v>1394</v>
      </c>
      <c r="P28" s="245" t="s">
        <v>1392</v>
      </c>
      <c r="Q28" s="36" t="s">
        <v>1395</v>
      </c>
      <c r="R28" s="935">
        <v>2040000</v>
      </c>
      <c r="S28" s="245" t="s">
        <v>1222</v>
      </c>
      <c r="T28" s="247" t="s">
        <v>1223</v>
      </c>
    </row>
    <row r="29" spans="1:20" ht="143.5" thickBot="1" x14ac:dyDescent="0.4">
      <c r="A29" s="159" t="s">
        <v>330</v>
      </c>
      <c r="B29" s="145" t="s">
        <v>331</v>
      </c>
      <c r="C29" s="245" t="s">
        <v>1396</v>
      </c>
      <c r="D29" s="153" t="s">
        <v>1397</v>
      </c>
      <c r="E29" s="34" t="s">
        <v>332</v>
      </c>
      <c r="F29" s="245" t="s">
        <v>1398</v>
      </c>
      <c r="G29" s="245" t="s">
        <v>1399</v>
      </c>
      <c r="H29" s="208" t="s">
        <v>333</v>
      </c>
      <c r="I29" s="153" t="s">
        <v>334</v>
      </c>
      <c r="J29" s="245" t="s">
        <v>1400</v>
      </c>
      <c r="K29" s="245" t="s">
        <v>1600</v>
      </c>
      <c r="L29" s="245" t="s">
        <v>1401</v>
      </c>
      <c r="M29" s="245" t="s">
        <v>1596</v>
      </c>
      <c r="N29" s="245" t="s">
        <v>1597</v>
      </c>
      <c r="O29" s="207" t="s">
        <v>1598</v>
      </c>
      <c r="P29" s="207" t="s">
        <v>1599</v>
      </c>
      <c r="Q29" s="245" t="s">
        <v>1402</v>
      </c>
      <c r="R29" s="936"/>
      <c r="S29" s="145" t="s">
        <v>1222</v>
      </c>
      <c r="T29" s="247" t="s">
        <v>1223</v>
      </c>
    </row>
    <row r="30" spans="1:20" ht="156.5" thickBot="1" x14ac:dyDescent="0.4">
      <c r="A30" s="159" t="s">
        <v>330</v>
      </c>
      <c r="B30" s="246" t="s">
        <v>1403</v>
      </c>
      <c r="C30" s="245" t="s">
        <v>20</v>
      </c>
      <c r="D30" s="246" t="s">
        <v>1404</v>
      </c>
      <c r="E30" s="245" t="s">
        <v>22</v>
      </c>
      <c r="F30" s="207" t="s">
        <v>335</v>
      </c>
      <c r="G30" s="207" t="s">
        <v>336</v>
      </c>
      <c r="H30" s="245" t="s">
        <v>337</v>
      </c>
      <c r="I30" s="44" t="s">
        <v>50</v>
      </c>
      <c r="J30" s="245" t="s">
        <v>1405</v>
      </c>
      <c r="K30" s="245" t="s">
        <v>1170</v>
      </c>
      <c r="L30" s="245" t="s">
        <v>1406</v>
      </c>
      <c r="M30" s="245" t="s">
        <v>1171</v>
      </c>
      <c r="N30" s="245" t="s">
        <v>338</v>
      </c>
      <c r="O30" s="245" t="s">
        <v>1172</v>
      </c>
      <c r="P30" s="245" t="s">
        <v>338</v>
      </c>
      <c r="Q30" s="245" t="s">
        <v>1408</v>
      </c>
      <c r="R30" s="145" t="s">
        <v>1407</v>
      </c>
      <c r="S30" s="145" t="s">
        <v>1222</v>
      </c>
      <c r="T30" s="247" t="s">
        <v>1223</v>
      </c>
    </row>
    <row r="31" spans="1:20" ht="104.5" thickBot="1" x14ac:dyDescent="0.4">
      <c r="A31" s="204" t="s">
        <v>330</v>
      </c>
      <c r="B31" s="210" t="s">
        <v>339</v>
      </c>
      <c r="C31" s="207" t="s">
        <v>340</v>
      </c>
      <c r="D31" s="210" t="s">
        <v>1409</v>
      </c>
      <c r="E31" s="207" t="s">
        <v>341</v>
      </c>
      <c r="F31" s="207" t="s">
        <v>342</v>
      </c>
      <c r="G31" s="207" t="s">
        <v>23</v>
      </c>
      <c r="H31" s="41" t="s">
        <v>18</v>
      </c>
      <c r="I31" s="210" t="s">
        <v>343</v>
      </c>
      <c r="J31" s="207" t="s">
        <v>1410</v>
      </c>
      <c r="K31" s="207" t="s">
        <v>1452</v>
      </c>
      <c r="L31" s="207" t="s">
        <v>1411</v>
      </c>
      <c r="M31" s="34" t="s">
        <v>921</v>
      </c>
      <c r="N31" s="34" t="s">
        <v>920</v>
      </c>
      <c r="O31" s="34" t="s">
        <v>922</v>
      </c>
      <c r="P31" s="34" t="s">
        <v>920</v>
      </c>
      <c r="Q31" s="207" t="s">
        <v>1412</v>
      </c>
      <c r="R31" s="179" t="s">
        <v>1407</v>
      </c>
      <c r="S31" s="179" t="s">
        <v>1222</v>
      </c>
      <c r="T31" s="247" t="s">
        <v>1223</v>
      </c>
    </row>
    <row r="32" spans="1:20" ht="208.5" thickBot="1" x14ac:dyDescent="0.4">
      <c r="A32" s="197" t="s">
        <v>330</v>
      </c>
      <c r="B32" s="198" t="s">
        <v>26</v>
      </c>
      <c r="C32" s="199" t="s">
        <v>344</v>
      </c>
      <c r="D32" s="198" t="s">
        <v>51</v>
      </c>
      <c r="E32" s="199" t="s">
        <v>345</v>
      </c>
      <c r="F32" s="200" t="s">
        <v>1413</v>
      </c>
      <c r="G32" s="199" t="s">
        <v>346</v>
      </c>
      <c r="H32" s="199" t="s">
        <v>337</v>
      </c>
      <c r="I32" s="198" t="s">
        <v>1414</v>
      </c>
      <c r="J32" s="199" t="s">
        <v>347</v>
      </c>
      <c r="K32" s="199" t="s">
        <v>1415</v>
      </c>
      <c r="L32" s="199" t="s">
        <v>1416</v>
      </c>
      <c r="M32" s="199" t="s">
        <v>1417</v>
      </c>
      <c r="N32" s="202" t="s">
        <v>1418</v>
      </c>
      <c r="O32" s="199" t="s">
        <v>1419</v>
      </c>
      <c r="P32" s="202" t="s">
        <v>1420</v>
      </c>
      <c r="Q32" s="202" t="s">
        <v>1321</v>
      </c>
      <c r="R32" s="201" t="s">
        <v>1407</v>
      </c>
      <c r="S32" s="201" t="s">
        <v>1421</v>
      </c>
      <c r="T32" s="203" t="s">
        <v>1223</v>
      </c>
    </row>
    <row r="33" spans="1:20" ht="15" thickBot="1" x14ac:dyDescent="0.4">
      <c r="A33" s="183"/>
      <c r="B33" s="184"/>
      <c r="C33" s="184"/>
      <c r="D33" s="184"/>
      <c r="E33" s="184"/>
      <c r="F33" s="184"/>
      <c r="G33" s="184"/>
      <c r="H33" s="184"/>
      <c r="I33" s="184"/>
      <c r="J33" s="184"/>
      <c r="K33" s="184"/>
      <c r="L33" s="184"/>
      <c r="M33" s="184"/>
      <c r="N33" s="184"/>
      <c r="O33" s="184"/>
      <c r="P33" s="184"/>
      <c r="Q33" s="184"/>
      <c r="R33" s="184"/>
      <c r="S33" s="184"/>
      <c r="T33" s="185"/>
    </row>
    <row r="34" spans="1:20" x14ac:dyDescent="0.35">
      <c r="A34" s="182"/>
      <c r="B34" s="182"/>
      <c r="C34" s="182"/>
      <c r="D34" s="182"/>
      <c r="E34" s="182"/>
      <c r="F34" s="182"/>
      <c r="G34" s="182"/>
      <c r="H34" s="182"/>
      <c r="I34" s="182"/>
      <c r="J34" s="182"/>
      <c r="K34" s="182"/>
      <c r="L34" s="182"/>
      <c r="M34" s="182"/>
      <c r="N34" s="182"/>
      <c r="O34" s="182"/>
      <c r="P34" s="182"/>
      <c r="Q34" s="182"/>
      <c r="R34" s="182"/>
      <c r="S34" s="182"/>
      <c r="T34" s="182"/>
    </row>
    <row r="35" spans="1:20" x14ac:dyDescent="0.35">
      <c r="A35" s="182"/>
      <c r="B35" s="182"/>
      <c r="C35" s="182"/>
      <c r="D35" s="182"/>
      <c r="E35" s="182"/>
      <c r="F35" s="182"/>
      <c r="G35" s="182"/>
      <c r="H35" s="182"/>
      <c r="I35" s="182"/>
      <c r="J35" s="182"/>
      <c r="K35" s="182"/>
      <c r="L35" s="182"/>
      <c r="M35" s="182"/>
      <c r="N35" s="182"/>
      <c r="O35" s="182"/>
      <c r="P35" s="182"/>
      <c r="Q35" s="182"/>
      <c r="R35" s="182"/>
      <c r="S35" s="182"/>
      <c r="T35" s="182"/>
    </row>
    <row r="36" spans="1:20" x14ac:dyDescent="0.35">
      <c r="A36" s="182"/>
      <c r="B36" s="182"/>
      <c r="C36" s="182"/>
      <c r="D36" s="182"/>
      <c r="E36" s="182"/>
      <c r="F36" s="182"/>
      <c r="G36" s="182"/>
      <c r="H36" s="182"/>
      <c r="I36" s="182"/>
      <c r="J36" s="182"/>
      <c r="K36" s="182"/>
      <c r="L36" s="182"/>
      <c r="M36" s="182"/>
      <c r="N36" s="182"/>
      <c r="O36" s="182"/>
      <c r="P36" s="182"/>
      <c r="Q36" s="182"/>
      <c r="R36" s="182"/>
      <c r="S36" s="182"/>
      <c r="T36" s="182"/>
    </row>
  </sheetData>
  <mergeCells count="48">
    <mergeCell ref="R5:R6"/>
    <mergeCell ref="S5:S6"/>
    <mergeCell ref="T12:T15"/>
    <mergeCell ref="A1:T1"/>
    <mergeCell ref="A2:T2"/>
    <mergeCell ref="F3:H3"/>
    <mergeCell ref="A4:E4"/>
    <mergeCell ref="I4:S4"/>
    <mergeCell ref="A12:A15"/>
    <mergeCell ref="A18:A22"/>
    <mergeCell ref="B18:B22"/>
    <mergeCell ref="E18:E22"/>
    <mergeCell ref="T5:T6"/>
    <mergeCell ref="B7:B8"/>
    <mergeCell ref="D7:D8"/>
    <mergeCell ref="B12:B15"/>
    <mergeCell ref="C12:C15"/>
    <mergeCell ref="D12:D15"/>
    <mergeCell ref="E12:E15"/>
    <mergeCell ref="F12:F15"/>
    <mergeCell ref="G12:G15"/>
    <mergeCell ref="H12:H15"/>
    <mergeCell ref="B5:B6"/>
    <mergeCell ref="C5:C6"/>
    <mergeCell ref="D5:D6"/>
    <mergeCell ref="S18:S23"/>
    <mergeCell ref="T18:T23"/>
    <mergeCell ref="C19:C22"/>
    <mergeCell ref="I12:I15"/>
    <mergeCell ref="J12:J15"/>
    <mergeCell ref="K12:K13"/>
    <mergeCell ref="L12:L13"/>
    <mergeCell ref="R12:R15"/>
    <mergeCell ref="S12:S15"/>
    <mergeCell ref="K14:K15"/>
    <mergeCell ref="L14:L15"/>
    <mergeCell ref="I18:I22"/>
    <mergeCell ref="A24:A25"/>
    <mergeCell ref="B24:B25"/>
    <mergeCell ref="C24:C25"/>
    <mergeCell ref="D24:D25"/>
    <mergeCell ref="E24:E25"/>
    <mergeCell ref="B27:B28"/>
    <mergeCell ref="R28:R29"/>
    <mergeCell ref="D19:D22"/>
    <mergeCell ref="F19:F21"/>
    <mergeCell ref="G19:G21"/>
    <mergeCell ref="R18:R2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24374-DC50-40A7-A261-9B3A0935E969}">
  <sheetPr>
    <pageSetUpPr fitToPage="1"/>
  </sheetPr>
  <dimension ref="A1:U32"/>
  <sheetViews>
    <sheetView topLeftCell="N4" zoomScale="80" zoomScaleNormal="80" workbookViewId="0">
      <pane ySplit="4" topLeftCell="A8" activePane="bottomLeft" state="frozen"/>
      <selection activeCell="A4" sqref="A4"/>
      <selection pane="bottomLeft" activeCell="V8" sqref="V8"/>
    </sheetView>
  </sheetViews>
  <sheetFormatPr defaultColWidth="8.7265625" defaultRowHeight="14" x14ac:dyDescent="0.3"/>
  <cols>
    <col min="1" max="1" width="16.7265625" style="396" customWidth="1"/>
    <col min="2" max="2" width="22.7265625" style="395" customWidth="1"/>
    <col min="3" max="3" width="20.453125" style="395" customWidth="1"/>
    <col min="4" max="4" width="16.54296875" style="395" customWidth="1"/>
    <col min="5" max="5" width="19.453125" style="395" customWidth="1"/>
    <col min="6" max="6" width="25.26953125" style="395" customWidth="1"/>
    <col min="7" max="7" width="45.26953125" style="395" customWidth="1"/>
    <col min="8" max="8" width="35" style="395" customWidth="1"/>
    <col min="9" max="9" width="21" style="395" customWidth="1"/>
    <col min="10" max="10" width="31.26953125" style="395" customWidth="1"/>
    <col min="11" max="11" width="41" style="395" customWidth="1"/>
    <col min="12" max="12" width="28.54296875" style="395" customWidth="1"/>
    <col min="13" max="13" width="28.7265625" style="395" customWidth="1"/>
    <col min="14" max="14" width="26.26953125" style="395" customWidth="1"/>
    <col min="15" max="15" width="27.453125" style="395" customWidth="1"/>
    <col min="16" max="16" width="22.7265625" style="395" customWidth="1"/>
    <col min="17" max="17" width="19.453125" style="395" customWidth="1"/>
    <col min="18" max="18" width="26.453125" style="395" customWidth="1"/>
    <col min="19" max="19" width="20.26953125" style="395" customWidth="1"/>
    <col min="20" max="20" width="17.26953125" style="395" customWidth="1"/>
    <col min="21" max="21" width="64" style="395" customWidth="1"/>
    <col min="22" max="16384" width="8.7265625" style="395"/>
  </cols>
  <sheetData>
    <row r="1" spans="1:21" x14ac:dyDescent="0.3">
      <c r="A1" s="990" t="s">
        <v>807</v>
      </c>
      <c r="B1" s="991"/>
      <c r="C1" s="991"/>
      <c r="D1" s="991"/>
      <c r="E1" s="991"/>
      <c r="F1" s="991"/>
      <c r="G1" s="991"/>
      <c r="H1" s="991"/>
      <c r="I1" s="991"/>
      <c r="J1" s="991"/>
      <c r="K1" s="991"/>
      <c r="L1" s="991"/>
      <c r="M1" s="991"/>
      <c r="N1" s="991"/>
      <c r="O1" s="991"/>
      <c r="P1" s="991"/>
      <c r="Q1" s="991"/>
      <c r="R1" s="991"/>
      <c r="S1" s="991"/>
      <c r="T1" s="992"/>
      <c r="U1" s="584"/>
    </row>
    <row r="2" spans="1:21" x14ac:dyDescent="0.3">
      <c r="A2" s="993" t="s">
        <v>2816</v>
      </c>
      <c r="B2" s="994"/>
      <c r="C2" s="994"/>
      <c r="D2" s="994"/>
      <c r="E2" s="994"/>
      <c r="F2" s="994"/>
      <c r="G2" s="994"/>
      <c r="H2" s="994"/>
      <c r="I2" s="994"/>
      <c r="J2" s="994"/>
      <c r="K2" s="994"/>
      <c r="L2" s="994"/>
      <c r="M2" s="994"/>
      <c r="N2" s="994"/>
      <c r="O2" s="994"/>
      <c r="P2" s="994"/>
      <c r="Q2" s="994"/>
      <c r="R2" s="994"/>
      <c r="S2" s="994"/>
      <c r="T2" s="995"/>
      <c r="U2" s="585"/>
    </row>
    <row r="3" spans="1:21" ht="14.5" thickBot="1" x14ac:dyDescent="0.35">
      <c r="A3" s="996" t="s">
        <v>1708</v>
      </c>
      <c r="B3" s="997"/>
      <c r="C3" s="997"/>
      <c r="D3" s="997"/>
      <c r="E3" s="997"/>
      <c r="F3" s="997"/>
      <c r="G3" s="997"/>
      <c r="H3" s="997"/>
      <c r="I3" s="997"/>
      <c r="J3" s="997"/>
      <c r="K3" s="997"/>
      <c r="L3" s="997"/>
      <c r="M3" s="997"/>
      <c r="N3" s="997"/>
      <c r="O3" s="997"/>
      <c r="P3" s="997"/>
      <c r="Q3" s="997"/>
      <c r="R3" s="997"/>
      <c r="S3" s="997"/>
      <c r="T3" s="998"/>
      <c r="U3" s="585"/>
    </row>
    <row r="4" spans="1:21" x14ac:dyDescent="0.3">
      <c r="A4" s="1007" t="s">
        <v>3051</v>
      </c>
      <c r="B4" s="1008"/>
      <c r="C4" s="1008"/>
      <c r="D4" s="1008"/>
      <c r="E4" s="1008"/>
      <c r="F4" s="1008"/>
      <c r="G4" s="1008"/>
      <c r="H4" s="1008"/>
      <c r="I4" s="1008"/>
      <c r="J4" s="1008"/>
      <c r="K4" s="1008"/>
      <c r="L4" s="1008"/>
      <c r="M4" s="1008"/>
      <c r="N4" s="1008"/>
      <c r="O4" s="1008"/>
      <c r="P4" s="1008"/>
      <c r="Q4" s="1008"/>
      <c r="R4" s="1009"/>
      <c r="S4" s="1010"/>
      <c r="T4" s="1011"/>
      <c r="U4" s="597"/>
    </row>
    <row r="5" spans="1:21" x14ac:dyDescent="0.3">
      <c r="A5" s="996" t="s">
        <v>1708</v>
      </c>
      <c r="B5" s="997"/>
      <c r="C5" s="997"/>
      <c r="D5" s="997"/>
      <c r="E5" s="997"/>
      <c r="F5" s="997"/>
      <c r="G5" s="997"/>
      <c r="H5" s="997"/>
      <c r="I5" s="997"/>
      <c r="J5" s="997"/>
      <c r="K5" s="997"/>
      <c r="L5" s="997"/>
      <c r="M5" s="997"/>
      <c r="N5" s="997"/>
      <c r="O5" s="997"/>
      <c r="P5" s="997"/>
      <c r="Q5" s="997"/>
      <c r="R5" s="997"/>
      <c r="S5" s="997"/>
      <c r="T5" s="998"/>
      <c r="U5" s="598"/>
    </row>
    <row r="6" spans="1:21" x14ac:dyDescent="0.3">
      <c r="A6" s="999" t="s">
        <v>0</v>
      </c>
      <c r="B6" s="1001" t="s">
        <v>1</v>
      </c>
      <c r="C6" s="1001" t="s">
        <v>2</v>
      </c>
      <c r="D6" s="1001" t="s">
        <v>2608</v>
      </c>
      <c r="E6" s="1001" t="s">
        <v>4</v>
      </c>
      <c r="F6" s="1003" t="s">
        <v>5</v>
      </c>
      <c r="G6" s="1004"/>
      <c r="H6" s="1005"/>
      <c r="I6" s="338" t="s">
        <v>6</v>
      </c>
      <c r="J6" s="1006" t="s">
        <v>2609</v>
      </c>
      <c r="K6" s="339" t="s">
        <v>2610</v>
      </c>
      <c r="L6" s="1001" t="s">
        <v>1664</v>
      </c>
      <c r="M6" s="1006" t="s">
        <v>2611</v>
      </c>
      <c r="N6" s="1001" t="s">
        <v>8</v>
      </c>
      <c r="O6" s="1006" t="s">
        <v>2612</v>
      </c>
      <c r="P6" s="1001" t="s">
        <v>8</v>
      </c>
      <c r="Q6" s="1001" t="s">
        <v>9</v>
      </c>
      <c r="R6" s="340" t="s">
        <v>10</v>
      </c>
      <c r="S6" s="341" t="s">
        <v>11</v>
      </c>
      <c r="T6" s="342" t="s">
        <v>12</v>
      </c>
      <c r="U6" s="599" t="s">
        <v>3096</v>
      </c>
    </row>
    <row r="7" spans="1:21" ht="20.149999999999999" customHeight="1" x14ac:dyDescent="0.3">
      <c r="A7" s="1000"/>
      <c r="B7" s="1002"/>
      <c r="C7" s="1002"/>
      <c r="D7" s="1002"/>
      <c r="E7" s="1002"/>
      <c r="F7" s="282" t="s">
        <v>13</v>
      </c>
      <c r="G7" s="282" t="s">
        <v>14</v>
      </c>
      <c r="H7" s="282" t="s">
        <v>15</v>
      </c>
      <c r="I7" s="343"/>
      <c r="J7" s="1006"/>
      <c r="K7" s="344"/>
      <c r="L7" s="1002"/>
      <c r="M7" s="1006"/>
      <c r="N7" s="1002"/>
      <c r="O7" s="1006"/>
      <c r="P7" s="1002"/>
      <c r="Q7" s="1002"/>
      <c r="R7" s="345"/>
      <c r="S7" s="346"/>
      <c r="T7" s="347"/>
      <c r="U7" s="599"/>
    </row>
    <row r="8" spans="1:21" ht="409.5" x14ac:dyDescent="0.3">
      <c r="A8" s="348" t="s">
        <v>33</v>
      </c>
      <c r="B8" s="308" t="s">
        <v>34</v>
      </c>
      <c r="C8" s="308" t="s">
        <v>2613</v>
      </c>
      <c r="D8" s="1018" t="s">
        <v>2072</v>
      </c>
      <c r="E8" s="287" t="s">
        <v>2614</v>
      </c>
      <c r="F8" s="287" t="s">
        <v>2615</v>
      </c>
      <c r="G8" s="287" t="s">
        <v>2616</v>
      </c>
      <c r="H8" s="287" t="s">
        <v>2076</v>
      </c>
      <c r="I8" s="326" t="s">
        <v>2617</v>
      </c>
      <c r="J8" s="300" t="s">
        <v>2832</v>
      </c>
      <c r="K8" s="350" t="s">
        <v>2618</v>
      </c>
      <c r="L8" s="288" t="s">
        <v>193</v>
      </c>
      <c r="M8" s="287" t="s">
        <v>3045</v>
      </c>
      <c r="N8" s="287" t="s">
        <v>2619</v>
      </c>
      <c r="O8" s="351" t="s">
        <v>3046</v>
      </c>
      <c r="P8" s="287" t="s">
        <v>2620</v>
      </c>
      <c r="Q8" s="352" t="s">
        <v>2621</v>
      </c>
      <c r="R8" s="353">
        <f>64000</f>
        <v>64000</v>
      </c>
      <c r="S8" s="287" t="s">
        <v>77</v>
      </c>
      <c r="T8" s="356" t="s">
        <v>62</v>
      </c>
      <c r="U8" s="287"/>
    </row>
    <row r="9" spans="1:21" ht="409.5" x14ac:dyDescent="0.3">
      <c r="A9" s="354"/>
      <c r="B9" s="337"/>
      <c r="C9" s="337"/>
      <c r="D9" s="1019"/>
      <c r="E9" s="300" t="s">
        <v>2622</v>
      </c>
      <c r="F9" s="300" t="s">
        <v>2623</v>
      </c>
      <c r="G9" s="300" t="s">
        <v>2624</v>
      </c>
      <c r="H9" s="287" t="s">
        <v>2076</v>
      </c>
      <c r="I9" s="326" t="s">
        <v>57</v>
      </c>
      <c r="J9" s="298" t="s">
        <v>2834</v>
      </c>
      <c r="K9" s="356" t="s">
        <v>2625</v>
      </c>
      <c r="L9" s="287" t="s">
        <v>2626</v>
      </c>
      <c r="M9" s="287" t="s">
        <v>2627</v>
      </c>
      <c r="N9" s="287" t="s">
        <v>199</v>
      </c>
      <c r="O9" s="287" t="s">
        <v>2627</v>
      </c>
      <c r="P9" s="287" t="s">
        <v>200</v>
      </c>
      <c r="Q9" s="357" t="s">
        <v>2628</v>
      </c>
      <c r="R9" s="353">
        <f>68000</f>
        <v>68000</v>
      </c>
      <c r="S9" s="287" t="s">
        <v>77</v>
      </c>
      <c r="T9" s="356" t="s">
        <v>54</v>
      </c>
      <c r="U9" s="287"/>
    </row>
    <row r="10" spans="1:21" ht="154" x14ac:dyDescent="0.3">
      <c r="A10" s="354"/>
      <c r="B10" s="317"/>
      <c r="C10" s="337"/>
      <c r="D10" s="1020"/>
      <c r="E10" s="287" t="s">
        <v>2629</v>
      </c>
      <c r="F10" s="299" t="s">
        <v>2630</v>
      </c>
      <c r="G10" s="299" t="s">
        <v>2631</v>
      </c>
      <c r="H10" s="287" t="s">
        <v>2076</v>
      </c>
      <c r="I10" s="355" t="s">
        <v>59</v>
      </c>
      <c r="J10" s="298" t="s">
        <v>2835</v>
      </c>
      <c r="K10" s="327" t="s">
        <v>2833</v>
      </c>
      <c r="L10" s="288" t="s">
        <v>2632</v>
      </c>
      <c r="M10" s="287" t="s">
        <v>2633</v>
      </c>
      <c r="N10" s="287" t="s">
        <v>2634</v>
      </c>
      <c r="O10" s="287" t="s">
        <v>2635</v>
      </c>
      <c r="P10" s="287" t="s">
        <v>2636</v>
      </c>
      <c r="Q10" s="359" t="s">
        <v>2637</v>
      </c>
      <c r="R10" s="360">
        <v>1732000</v>
      </c>
      <c r="S10" s="298" t="s">
        <v>77</v>
      </c>
      <c r="T10" s="327" t="s">
        <v>62</v>
      </c>
      <c r="U10" s="287"/>
    </row>
    <row r="11" spans="1:21" ht="409.5" x14ac:dyDescent="0.3">
      <c r="A11" s="354"/>
      <c r="B11" s="308" t="s">
        <v>2638</v>
      </c>
      <c r="C11" s="308" t="s">
        <v>2639</v>
      </c>
      <c r="D11" s="303" t="s">
        <v>2640</v>
      </c>
      <c r="E11" s="300" t="s">
        <v>163</v>
      </c>
      <c r="F11" s="287" t="s">
        <v>2641</v>
      </c>
      <c r="G11" s="287" t="s">
        <v>2642</v>
      </c>
      <c r="H11" s="300" t="s">
        <v>2643</v>
      </c>
      <c r="I11" s="358" t="s">
        <v>2644</v>
      </c>
      <c r="J11" s="356" t="s">
        <v>2836</v>
      </c>
      <c r="K11" s="356" t="s">
        <v>2645</v>
      </c>
      <c r="L11" s="288" t="s">
        <v>2646</v>
      </c>
      <c r="M11" s="287" t="s">
        <v>2647</v>
      </c>
      <c r="N11" s="287" t="s">
        <v>2648</v>
      </c>
      <c r="O11" s="287" t="s">
        <v>2649</v>
      </c>
      <c r="P11" s="287" t="s">
        <v>2650</v>
      </c>
      <c r="Q11" s="361" t="s">
        <v>2651</v>
      </c>
      <c r="R11" s="353">
        <v>2504517</v>
      </c>
      <c r="S11" s="287" t="s">
        <v>2652</v>
      </c>
      <c r="T11" s="383" t="s">
        <v>54</v>
      </c>
      <c r="U11" s="287" t="s">
        <v>3097</v>
      </c>
    </row>
    <row r="12" spans="1:21" ht="170.65" customHeight="1" x14ac:dyDescent="0.3">
      <c r="A12" s="1012" t="s">
        <v>33</v>
      </c>
      <c r="B12" s="1015" t="s">
        <v>74</v>
      </c>
      <c r="C12" s="1015" t="s">
        <v>2653</v>
      </c>
      <c r="D12" s="1018" t="s">
        <v>1820</v>
      </c>
      <c r="E12" s="1015" t="s">
        <v>2654</v>
      </c>
      <c r="F12" s="1015" t="s">
        <v>75</v>
      </c>
      <c r="G12" s="1015" t="s">
        <v>2657</v>
      </c>
      <c r="H12" s="1015" t="s">
        <v>2655</v>
      </c>
      <c r="I12" s="1018" t="s">
        <v>2656</v>
      </c>
      <c r="J12" s="1021" t="s">
        <v>226</v>
      </c>
      <c r="K12" s="1021">
        <v>4</v>
      </c>
      <c r="L12" s="1021" t="s">
        <v>226</v>
      </c>
      <c r="M12" s="287" t="s">
        <v>2658</v>
      </c>
      <c r="N12" s="287" t="s">
        <v>2659</v>
      </c>
      <c r="O12" s="287" t="s">
        <v>2660</v>
      </c>
      <c r="P12" s="287" t="s">
        <v>2659</v>
      </c>
      <c r="Q12" s="357" t="s">
        <v>2661</v>
      </c>
      <c r="R12" s="353">
        <f>9000000+2000000+1500000+200000+100000+1509+160000+120000</f>
        <v>13081509</v>
      </c>
      <c r="S12" s="287" t="s">
        <v>77</v>
      </c>
      <c r="T12" s="356" t="s">
        <v>54</v>
      </c>
      <c r="U12" s="287" t="s">
        <v>3098</v>
      </c>
    </row>
    <row r="13" spans="1:21" ht="97.5" customHeight="1" x14ac:dyDescent="0.3">
      <c r="A13" s="1013"/>
      <c r="B13" s="1016"/>
      <c r="C13" s="1016"/>
      <c r="D13" s="1019"/>
      <c r="E13" s="1016"/>
      <c r="F13" s="1016"/>
      <c r="G13" s="1016"/>
      <c r="H13" s="1016"/>
      <c r="I13" s="1019"/>
      <c r="J13" s="1022"/>
      <c r="K13" s="1022"/>
      <c r="L13" s="1022"/>
      <c r="M13" s="287" t="s">
        <v>231</v>
      </c>
      <c r="N13" s="287" t="s">
        <v>2662</v>
      </c>
      <c r="O13" s="287" t="s">
        <v>231</v>
      </c>
      <c r="P13" s="287" t="s">
        <v>2662</v>
      </c>
      <c r="Q13" s="357"/>
      <c r="R13" s="353">
        <v>0</v>
      </c>
      <c r="S13" s="287"/>
      <c r="T13" s="327"/>
      <c r="U13" s="287"/>
    </row>
    <row r="14" spans="1:21" ht="94.5" customHeight="1" x14ac:dyDescent="0.3">
      <c r="A14" s="1013"/>
      <c r="B14" s="1016"/>
      <c r="C14" s="1016"/>
      <c r="D14" s="1019"/>
      <c r="E14" s="1016"/>
      <c r="F14" s="1016"/>
      <c r="G14" s="1016"/>
      <c r="H14" s="1016"/>
      <c r="I14" s="1019"/>
      <c r="J14" s="1022"/>
      <c r="K14" s="1022"/>
      <c r="L14" s="1022"/>
      <c r="M14" s="287" t="s">
        <v>233</v>
      </c>
      <c r="N14" s="287" t="s">
        <v>79</v>
      </c>
      <c r="O14" s="287" t="s">
        <v>233</v>
      </c>
      <c r="P14" s="287" t="s">
        <v>79</v>
      </c>
      <c r="Q14" s="357"/>
      <c r="R14" s="353"/>
      <c r="S14" s="287"/>
      <c r="T14" s="327"/>
      <c r="U14" s="287"/>
    </row>
    <row r="15" spans="1:21" ht="80.25" customHeight="1" x14ac:dyDescent="0.3">
      <c r="A15" s="1014"/>
      <c r="B15" s="1017"/>
      <c r="C15" s="1017"/>
      <c r="D15" s="1020"/>
      <c r="E15" s="1017"/>
      <c r="F15" s="1017"/>
      <c r="G15" s="1017"/>
      <c r="H15" s="1017"/>
      <c r="I15" s="1020"/>
      <c r="J15" s="1023"/>
      <c r="K15" s="1023"/>
      <c r="L15" s="1023"/>
      <c r="M15" s="287" t="s">
        <v>80</v>
      </c>
      <c r="N15" s="287" t="s">
        <v>2663</v>
      </c>
      <c r="O15" s="287" t="s">
        <v>80</v>
      </c>
      <c r="P15" s="287" t="s">
        <v>2663</v>
      </c>
      <c r="Q15" s="357"/>
      <c r="R15" s="353">
        <v>0</v>
      </c>
      <c r="S15" s="287"/>
      <c r="T15" s="327"/>
      <c r="U15" s="287"/>
    </row>
    <row r="16" spans="1:21" s="596" customFormat="1" ht="126" x14ac:dyDescent="0.3">
      <c r="A16" s="587"/>
      <c r="B16" s="588" t="s">
        <v>82</v>
      </c>
      <c r="C16" s="588" t="s">
        <v>2664</v>
      </c>
      <c r="D16" s="1024" t="s">
        <v>2665</v>
      </c>
      <c r="E16" s="588" t="s">
        <v>2666</v>
      </c>
      <c r="F16" s="589" t="s">
        <v>2667</v>
      </c>
      <c r="G16" s="589" t="s">
        <v>2668</v>
      </c>
      <c r="H16" s="589" t="s">
        <v>2669</v>
      </c>
      <c r="I16" s="590" t="s">
        <v>1062</v>
      </c>
      <c r="J16" s="591" t="s">
        <v>2837</v>
      </c>
      <c r="K16" s="592" t="s">
        <v>2670</v>
      </c>
      <c r="L16" s="589" t="s">
        <v>2671</v>
      </c>
      <c r="M16" s="589" t="s">
        <v>2672</v>
      </c>
      <c r="N16" s="589" t="s">
        <v>86</v>
      </c>
      <c r="O16" s="589" t="s">
        <v>2673</v>
      </c>
      <c r="P16" s="589" t="s">
        <v>87</v>
      </c>
      <c r="Q16" s="593" t="s">
        <v>2674</v>
      </c>
      <c r="R16" s="594">
        <v>0</v>
      </c>
      <c r="S16" s="589" t="s">
        <v>77</v>
      </c>
      <c r="T16" s="595" t="s">
        <v>54</v>
      </c>
      <c r="U16" s="589"/>
    </row>
    <row r="17" spans="1:21" ht="238" x14ac:dyDescent="0.3">
      <c r="A17" s="364"/>
      <c r="B17" s="337"/>
      <c r="C17" s="337"/>
      <c r="D17" s="1025"/>
      <c r="E17" s="337"/>
      <c r="F17" s="287" t="s">
        <v>89</v>
      </c>
      <c r="G17" s="287" t="s">
        <v>2675</v>
      </c>
      <c r="H17" s="287" t="s">
        <v>2676</v>
      </c>
      <c r="I17" s="326" t="s">
        <v>2677</v>
      </c>
      <c r="J17" s="289" t="s">
        <v>2838</v>
      </c>
      <c r="K17" s="356" t="s">
        <v>2852</v>
      </c>
      <c r="L17" s="288" t="s">
        <v>2678</v>
      </c>
      <c r="M17" s="287" t="s">
        <v>2853</v>
      </c>
      <c r="N17" s="287" t="s">
        <v>2679</v>
      </c>
      <c r="O17" s="287" t="s">
        <v>2854</v>
      </c>
      <c r="P17" s="287" t="s">
        <v>2680</v>
      </c>
      <c r="Q17" s="357" t="s">
        <v>2681</v>
      </c>
      <c r="R17" s="353">
        <v>0</v>
      </c>
      <c r="S17" s="287"/>
      <c r="T17" s="327" t="s">
        <v>54</v>
      </c>
      <c r="U17" s="287" t="s">
        <v>3099</v>
      </c>
    </row>
    <row r="18" spans="1:21" ht="112" x14ac:dyDescent="0.3">
      <c r="A18" s="365"/>
      <c r="B18" s="337"/>
      <c r="C18" s="337"/>
      <c r="D18" s="1026"/>
      <c r="E18" s="317"/>
      <c r="F18" s="287" t="s">
        <v>2682</v>
      </c>
      <c r="G18" s="287" t="s">
        <v>2683</v>
      </c>
      <c r="H18" s="287" t="s">
        <v>2684</v>
      </c>
      <c r="I18" s="326" t="s">
        <v>2685</v>
      </c>
      <c r="J18" s="287" t="s">
        <v>2839</v>
      </c>
      <c r="K18" s="356" t="s">
        <v>2686</v>
      </c>
      <c r="L18" s="287" t="s">
        <v>2687</v>
      </c>
      <c r="M18" s="287" t="s">
        <v>2689</v>
      </c>
      <c r="N18" s="287" t="s">
        <v>2688</v>
      </c>
      <c r="O18" s="287" t="s">
        <v>2690</v>
      </c>
      <c r="P18" s="287" t="s">
        <v>2688</v>
      </c>
      <c r="Q18" s="357" t="s">
        <v>2691</v>
      </c>
      <c r="R18" s="353">
        <v>0</v>
      </c>
      <c r="S18" s="287"/>
      <c r="T18" s="327" t="s">
        <v>62</v>
      </c>
      <c r="U18" s="287"/>
    </row>
    <row r="19" spans="1:21" ht="280" x14ac:dyDescent="0.3">
      <c r="A19" s="366"/>
      <c r="B19" s="317"/>
      <c r="C19" s="337" t="s">
        <v>2692</v>
      </c>
      <c r="D19" s="1024" t="s">
        <v>2693</v>
      </c>
      <c r="E19" s="287" t="s">
        <v>2694</v>
      </c>
      <c r="F19" s="287" t="s">
        <v>2695</v>
      </c>
      <c r="G19" s="298" t="s">
        <v>2855</v>
      </c>
      <c r="H19" s="287" t="s">
        <v>119</v>
      </c>
      <c r="I19" s="326" t="s">
        <v>1627</v>
      </c>
      <c r="J19" s="289" t="s">
        <v>2840</v>
      </c>
      <c r="K19" s="298" t="s">
        <v>2856</v>
      </c>
      <c r="L19" s="337" t="s">
        <v>2696</v>
      </c>
      <c r="M19" s="288" t="s">
        <v>2857</v>
      </c>
      <c r="N19" s="287" t="s">
        <v>2697</v>
      </c>
      <c r="O19" s="287" t="s">
        <v>2858</v>
      </c>
      <c r="P19" s="287" t="s">
        <v>2698</v>
      </c>
      <c r="Q19" s="357" t="s">
        <v>2699</v>
      </c>
      <c r="R19" s="353">
        <v>4150000</v>
      </c>
      <c r="S19" s="287"/>
      <c r="T19" s="327" t="s">
        <v>54</v>
      </c>
      <c r="U19" s="287" t="s">
        <v>3100</v>
      </c>
    </row>
    <row r="20" spans="1:21" ht="336" x14ac:dyDescent="0.3">
      <c r="A20" s="367"/>
      <c r="B20" s="337"/>
      <c r="C20" s="337"/>
      <c r="D20" s="1026"/>
      <c r="E20" s="363" t="s">
        <v>113</v>
      </c>
      <c r="F20" s="362" t="s">
        <v>2700</v>
      </c>
      <c r="G20" s="287" t="s">
        <v>2701</v>
      </c>
      <c r="H20" s="287" t="s">
        <v>2702</v>
      </c>
      <c r="I20" s="326" t="s">
        <v>2703</v>
      </c>
      <c r="J20" s="287" t="s">
        <v>2841</v>
      </c>
      <c r="K20" s="287" t="s">
        <v>2704</v>
      </c>
      <c r="L20" s="287" t="s">
        <v>2705</v>
      </c>
      <c r="M20" s="287" t="s">
        <v>2707</v>
      </c>
      <c r="N20" s="287" t="s">
        <v>2706</v>
      </c>
      <c r="O20" s="287" t="s">
        <v>2708</v>
      </c>
      <c r="P20" s="287" t="s">
        <v>2706</v>
      </c>
      <c r="Q20" s="362" t="s">
        <v>2709</v>
      </c>
      <c r="R20" s="353">
        <f>2530000+220000+700000</f>
        <v>3450000</v>
      </c>
      <c r="S20" s="287"/>
      <c r="T20" s="356" t="s">
        <v>62</v>
      </c>
      <c r="U20" s="287" t="s">
        <v>3101</v>
      </c>
    </row>
    <row r="21" spans="1:21" ht="98" x14ac:dyDescent="0.3">
      <c r="A21" s="367"/>
      <c r="B21" s="337"/>
      <c r="C21" s="317"/>
      <c r="D21" s="368"/>
      <c r="E21" s="317"/>
      <c r="F21" s="287" t="s">
        <v>2710</v>
      </c>
      <c r="G21" s="287" t="s">
        <v>2859</v>
      </c>
      <c r="H21" s="287" t="s">
        <v>2711</v>
      </c>
      <c r="I21" s="326" t="s">
        <v>2712</v>
      </c>
      <c r="J21" s="294" t="s">
        <v>2842</v>
      </c>
      <c r="K21" s="287" t="s">
        <v>2713</v>
      </c>
      <c r="L21" s="288" t="s">
        <v>2714</v>
      </c>
      <c r="M21" s="287" t="s">
        <v>2716</v>
      </c>
      <c r="N21" s="287" t="s">
        <v>2715</v>
      </c>
      <c r="O21" s="287" t="s">
        <v>2717</v>
      </c>
      <c r="P21" s="287" t="s">
        <v>2715</v>
      </c>
      <c r="Q21" s="357" t="s">
        <v>2718</v>
      </c>
      <c r="R21" s="353">
        <v>0</v>
      </c>
      <c r="S21" s="287"/>
      <c r="T21" s="356" t="s">
        <v>62</v>
      </c>
      <c r="U21" s="287" t="s">
        <v>3102</v>
      </c>
    </row>
    <row r="22" spans="1:21" ht="280" x14ac:dyDescent="0.3">
      <c r="A22" s="369"/>
      <c r="B22" s="308" t="s">
        <v>123</v>
      </c>
      <c r="C22" s="308" t="s">
        <v>2719</v>
      </c>
      <c r="D22" s="1024" t="s">
        <v>2720</v>
      </c>
      <c r="E22" s="298" t="s">
        <v>2721</v>
      </c>
      <c r="F22" s="298" t="s">
        <v>2722</v>
      </c>
      <c r="G22" s="298" t="s">
        <v>2723</v>
      </c>
      <c r="H22" s="298" t="s">
        <v>2724</v>
      </c>
      <c r="I22" s="326" t="s">
        <v>1552</v>
      </c>
      <c r="J22" s="327" t="s">
        <v>2843</v>
      </c>
      <c r="K22" s="327" t="s">
        <v>2725</v>
      </c>
      <c r="L22" s="288" t="s">
        <v>2726</v>
      </c>
      <c r="M22" s="287" t="s">
        <v>2727</v>
      </c>
      <c r="N22" s="287" t="s">
        <v>128</v>
      </c>
      <c r="O22" s="287" t="s">
        <v>2727</v>
      </c>
      <c r="P22" s="287" t="s">
        <v>128</v>
      </c>
      <c r="Q22" s="329" t="s">
        <v>2728</v>
      </c>
      <c r="R22" s="360">
        <v>0</v>
      </c>
      <c r="S22" s="298"/>
      <c r="T22" s="327" t="s">
        <v>62</v>
      </c>
      <c r="U22" s="287"/>
    </row>
    <row r="23" spans="1:21" ht="409.5" x14ac:dyDescent="0.3">
      <c r="A23" s="370"/>
      <c r="B23" s="371"/>
      <c r="C23" s="371"/>
      <c r="D23" s="1025"/>
      <c r="E23" s="289" t="s">
        <v>2729</v>
      </c>
      <c r="F23" s="289" t="s">
        <v>2730</v>
      </c>
      <c r="G23" s="289" t="s">
        <v>2731</v>
      </c>
      <c r="H23" s="289" t="s">
        <v>2732</v>
      </c>
      <c r="I23" s="372" t="s">
        <v>2733</v>
      </c>
      <c r="J23" s="356" t="s">
        <v>3047</v>
      </c>
      <c r="K23" s="350" t="s">
        <v>2734</v>
      </c>
      <c r="L23" s="294" t="s">
        <v>133</v>
      </c>
      <c r="M23" s="289" t="s">
        <v>2735</v>
      </c>
      <c r="N23" s="289" t="s">
        <v>2736</v>
      </c>
      <c r="O23" s="289" t="s">
        <v>2737</v>
      </c>
      <c r="P23" s="289" t="s">
        <v>2738</v>
      </c>
      <c r="Q23" s="373" t="s">
        <v>2739</v>
      </c>
      <c r="R23" s="374">
        <v>1297539</v>
      </c>
      <c r="S23" s="289"/>
      <c r="T23" s="350" t="s">
        <v>62</v>
      </c>
      <c r="U23" s="289"/>
    </row>
    <row r="24" spans="1:21" ht="210.5" thickBot="1" x14ac:dyDescent="0.35">
      <c r="A24" s="375"/>
      <c r="B24" s="376"/>
      <c r="C24" s="376"/>
      <c r="D24" s="1027"/>
      <c r="E24" s="335" t="s">
        <v>2740</v>
      </c>
      <c r="F24" s="335" t="s">
        <v>2741</v>
      </c>
      <c r="G24" s="335" t="s">
        <v>2742</v>
      </c>
      <c r="H24" s="289" t="s">
        <v>2732</v>
      </c>
      <c r="I24" s="378" t="s">
        <v>2743</v>
      </c>
      <c r="J24" s="350" t="s">
        <v>3048</v>
      </c>
      <c r="K24" s="379" t="s">
        <v>2744</v>
      </c>
      <c r="L24" s="294" t="s">
        <v>2745</v>
      </c>
      <c r="M24" s="289" t="s">
        <v>3049</v>
      </c>
      <c r="N24" s="289" t="s">
        <v>2746</v>
      </c>
      <c r="O24" s="289" t="s">
        <v>3050</v>
      </c>
      <c r="P24" s="289" t="s">
        <v>2747</v>
      </c>
      <c r="Q24" s="380" t="s">
        <v>2748</v>
      </c>
      <c r="R24" s="381">
        <v>0</v>
      </c>
      <c r="S24" s="335"/>
      <c r="T24" s="379" t="s">
        <v>62</v>
      </c>
      <c r="U24" s="289" t="s">
        <v>3103</v>
      </c>
    </row>
    <row r="25" spans="1:21" ht="409.5" x14ac:dyDescent="0.3">
      <c r="A25" s="382" t="s">
        <v>2749</v>
      </c>
      <c r="B25" s="318" t="s">
        <v>26</v>
      </c>
      <c r="C25" s="317" t="s">
        <v>2750</v>
      </c>
      <c r="D25" s="321" t="s">
        <v>1877</v>
      </c>
      <c r="E25" s="300" t="s">
        <v>345</v>
      </c>
      <c r="F25" s="356" t="s">
        <v>1413</v>
      </c>
      <c r="G25" s="287" t="s">
        <v>2751</v>
      </c>
      <c r="H25" s="308" t="s">
        <v>337</v>
      </c>
      <c r="I25" s="358" t="s">
        <v>1882</v>
      </c>
      <c r="J25" s="356" t="s">
        <v>2844</v>
      </c>
      <c r="K25" s="383" t="s">
        <v>2752</v>
      </c>
      <c r="L25" s="288" t="s">
        <v>2753</v>
      </c>
      <c r="M25" s="287" t="s">
        <v>2754</v>
      </c>
      <c r="N25" s="287" t="s">
        <v>2755</v>
      </c>
      <c r="O25" s="287" t="s">
        <v>2756</v>
      </c>
      <c r="P25" s="287" t="s">
        <v>2757</v>
      </c>
      <c r="Q25" s="361" t="s">
        <v>2758</v>
      </c>
      <c r="R25" s="384">
        <v>0</v>
      </c>
      <c r="S25" s="300"/>
      <c r="T25" s="383" t="s">
        <v>54</v>
      </c>
      <c r="U25" s="287"/>
    </row>
    <row r="26" spans="1:21" ht="70.5" thickBot="1" x14ac:dyDescent="0.35">
      <c r="A26" s="331" t="s">
        <v>49</v>
      </c>
      <c r="B26" s="313" t="s">
        <v>158</v>
      </c>
      <c r="C26" s="313" t="s">
        <v>1852</v>
      </c>
      <c r="D26" s="297" t="s">
        <v>43</v>
      </c>
      <c r="E26" s="313" t="s">
        <v>44</v>
      </c>
      <c r="F26" s="313" t="s">
        <v>45</v>
      </c>
      <c r="G26" s="313" t="s">
        <v>2759</v>
      </c>
      <c r="H26" s="313" t="s">
        <v>2760</v>
      </c>
      <c r="I26" s="385" t="s">
        <v>47</v>
      </c>
      <c r="J26" s="356" t="s">
        <v>2845</v>
      </c>
      <c r="K26" s="313" t="s">
        <v>2761</v>
      </c>
      <c r="L26" s="314" t="s">
        <v>2762</v>
      </c>
      <c r="M26" s="313" t="s">
        <v>2764</v>
      </c>
      <c r="N26" s="313" t="s">
        <v>2763</v>
      </c>
      <c r="O26" s="313" t="s">
        <v>2765</v>
      </c>
      <c r="P26" s="313" t="s">
        <v>2763</v>
      </c>
      <c r="Q26" s="313" t="s">
        <v>2766</v>
      </c>
      <c r="R26" s="386">
        <v>336000</v>
      </c>
      <c r="S26" s="313" t="s">
        <v>77</v>
      </c>
      <c r="T26" s="311" t="s">
        <v>62</v>
      </c>
      <c r="U26" s="287"/>
    </row>
    <row r="27" spans="1:21" ht="112.5" thickBot="1" x14ac:dyDescent="0.35">
      <c r="A27" s="387" t="s">
        <v>49</v>
      </c>
      <c r="B27" s="388" t="s">
        <v>102</v>
      </c>
      <c r="C27" s="335" t="s">
        <v>2767</v>
      </c>
      <c r="D27" s="296" t="s">
        <v>1890</v>
      </c>
      <c r="E27" s="337" t="s">
        <v>2768</v>
      </c>
      <c r="F27" s="288" t="s">
        <v>1898</v>
      </c>
      <c r="G27" s="288" t="s">
        <v>2769</v>
      </c>
      <c r="H27" s="288" t="s">
        <v>2770</v>
      </c>
      <c r="I27" s="297" t="s">
        <v>2831</v>
      </c>
      <c r="J27" s="289" t="s">
        <v>2846</v>
      </c>
      <c r="K27" s="313" t="s">
        <v>2771</v>
      </c>
      <c r="L27" s="313" t="s">
        <v>2772</v>
      </c>
      <c r="M27" s="313" t="s">
        <v>2774</v>
      </c>
      <c r="N27" s="313" t="s">
        <v>2773</v>
      </c>
      <c r="O27" s="313" t="s">
        <v>2775</v>
      </c>
      <c r="P27" s="313" t="s">
        <v>2776</v>
      </c>
      <c r="Q27" s="389" t="s">
        <v>1281</v>
      </c>
      <c r="R27" s="386">
        <v>30000</v>
      </c>
      <c r="S27" s="313" t="s">
        <v>77</v>
      </c>
      <c r="T27" s="586" t="s">
        <v>62</v>
      </c>
      <c r="U27" s="288" t="s">
        <v>3104</v>
      </c>
    </row>
    <row r="28" spans="1:21" ht="224" x14ac:dyDescent="0.3">
      <c r="A28" s="390" t="s">
        <v>1851</v>
      </c>
      <c r="B28" s="287" t="s">
        <v>19</v>
      </c>
      <c r="C28" s="287" t="s">
        <v>2307</v>
      </c>
      <c r="D28" s="286" t="s">
        <v>1397</v>
      </c>
      <c r="E28" s="308" t="s">
        <v>1669</v>
      </c>
      <c r="F28" s="308" t="s">
        <v>1704</v>
      </c>
      <c r="G28" s="308" t="s">
        <v>2777</v>
      </c>
      <c r="H28" s="308" t="s">
        <v>337</v>
      </c>
      <c r="I28" s="302" t="s">
        <v>1688</v>
      </c>
      <c r="J28" s="356" t="s">
        <v>2847</v>
      </c>
      <c r="K28" s="298" t="s">
        <v>2778</v>
      </c>
      <c r="L28" s="298" t="s">
        <v>1670</v>
      </c>
      <c r="M28" s="298" t="s">
        <v>1689</v>
      </c>
      <c r="N28" s="298" t="s">
        <v>1691</v>
      </c>
      <c r="O28" s="298" t="s">
        <v>1690</v>
      </c>
      <c r="P28" s="298" t="s">
        <v>338</v>
      </c>
      <c r="Q28" s="327" t="s">
        <v>701</v>
      </c>
      <c r="R28" s="391" t="s">
        <v>28</v>
      </c>
      <c r="S28" s="329" t="s">
        <v>106</v>
      </c>
      <c r="T28" s="356" t="s">
        <v>62</v>
      </c>
      <c r="U28" s="287"/>
    </row>
    <row r="29" spans="1:21" ht="224" x14ac:dyDescent="0.3">
      <c r="A29" s="325" t="s">
        <v>17</v>
      </c>
      <c r="B29" s="286" t="s">
        <v>24</v>
      </c>
      <c r="C29" s="288" t="s">
        <v>1671</v>
      </c>
      <c r="D29" s="293" t="s">
        <v>1864</v>
      </c>
      <c r="E29" s="288" t="s">
        <v>1672</v>
      </c>
      <c r="F29" s="288" t="s">
        <v>1865</v>
      </c>
      <c r="G29" s="288" t="s">
        <v>1866</v>
      </c>
      <c r="H29" s="288" t="s">
        <v>18</v>
      </c>
      <c r="I29" s="286" t="s">
        <v>1682</v>
      </c>
      <c r="J29" s="356" t="s">
        <v>2848</v>
      </c>
      <c r="K29" s="294" t="s">
        <v>1687</v>
      </c>
      <c r="L29" s="287" t="s">
        <v>1673</v>
      </c>
      <c r="M29" s="287" t="s">
        <v>1692</v>
      </c>
      <c r="N29" s="287" t="s">
        <v>920</v>
      </c>
      <c r="O29" s="287" t="s">
        <v>2779</v>
      </c>
      <c r="P29" s="287" t="s">
        <v>2780</v>
      </c>
      <c r="Q29" s="287" t="s">
        <v>1665</v>
      </c>
      <c r="R29" s="330" t="s">
        <v>1680</v>
      </c>
      <c r="S29" s="287" t="s">
        <v>27</v>
      </c>
      <c r="T29" s="356" t="s">
        <v>62</v>
      </c>
      <c r="U29" s="287"/>
    </row>
    <row r="30" spans="1:21" ht="182" x14ac:dyDescent="0.3">
      <c r="A30" s="285" t="s">
        <v>1851</v>
      </c>
      <c r="B30" s="302" t="s">
        <v>331</v>
      </c>
      <c r="C30" s="298" t="s">
        <v>1667</v>
      </c>
      <c r="D30" s="286" t="s">
        <v>1397</v>
      </c>
      <c r="E30" s="308" t="s">
        <v>1668</v>
      </c>
      <c r="F30" s="298" t="s">
        <v>723</v>
      </c>
      <c r="G30" s="298" t="s">
        <v>2781</v>
      </c>
      <c r="H30" s="298" t="s">
        <v>724</v>
      </c>
      <c r="I30" s="302" t="s">
        <v>334</v>
      </c>
      <c r="J30" s="356" t="s">
        <v>2849</v>
      </c>
      <c r="K30" s="288" t="s">
        <v>2782</v>
      </c>
      <c r="L30" s="287" t="s">
        <v>2549</v>
      </c>
      <c r="M30" s="308" t="s">
        <v>2783</v>
      </c>
      <c r="N30" s="308" t="s">
        <v>2550</v>
      </c>
      <c r="O30" s="308" t="s">
        <v>2784</v>
      </c>
      <c r="P30" s="308" t="s">
        <v>1873</v>
      </c>
      <c r="Q30" s="308" t="s">
        <v>1876</v>
      </c>
      <c r="R30" s="322" t="s">
        <v>833</v>
      </c>
      <c r="S30" s="392" t="s">
        <v>27</v>
      </c>
      <c r="T30" s="356" t="s">
        <v>62</v>
      </c>
      <c r="U30" s="287"/>
    </row>
    <row r="31" spans="1:21" ht="210" x14ac:dyDescent="0.3">
      <c r="A31" s="286" t="s">
        <v>1201</v>
      </c>
      <c r="B31" s="286" t="s">
        <v>719</v>
      </c>
      <c r="C31" s="287" t="s">
        <v>1667</v>
      </c>
      <c r="D31" s="286" t="s">
        <v>1397</v>
      </c>
      <c r="E31" s="287" t="s">
        <v>1668</v>
      </c>
      <c r="F31" s="287" t="s">
        <v>1695</v>
      </c>
      <c r="G31" s="294" t="s">
        <v>1696</v>
      </c>
      <c r="H31" s="287" t="s">
        <v>724</v>
      </c>
      <c r="I31" s="393" t="s">
        <v>1683</v>
      </c>
      <c r="J31" s="288" t="s">
        <v>2851</v>
      </c>
      <c r="K31" s="294" t="s">
        <v>2785</v>
      </c>
      <c r="L31" s="288" t="s">
        <v>1699</v>
      </c>
      <c r="M31" s="315" t="s">
        <v>1700</v>
      </c>
      <c r="N31" s="294" t="s">
        <v>1703</v>
      </c>
      <c r="O31" s="315" t="s">
        <v>1701</v>
      </c>
      <c r="P31" s="294" t="s">
        <v>1703</v>
      </c>
      <c r="Q31" s="288" t="s">
        <v>1702</v>
      </c>
      <c r="R31" s="287" t="s">
        <v>1680</v>
      </c>
      <c r="S31" s="287" t="s">
        <v>833</v>
      </c>
      <c r="T31" s="356" t="s">
        <v>2786</v>
      </c>
      <c r="U31" s="287" t="s">
        <v>3105</v>
      </c>
    </row>
    <row r="32" spans="1:21" ht="168.5" thickBot="1" x14ac:dyDescent="0.35">
      <c r="A32" s="394" t="s">
        <v>1851</v>
      </c>
      <c r="B32" s="332" t="s">
        <v>2787</v>
      </c>
      <c r="C32" s="313" t="s">
        <v>1679</v>
      </c>
      <c r="D32" s="332" t="s">
        <v>1984</v>
      </c>
      <c r="E32" s="313" t="s">
        <v>1674</v>
      </c>
      <c r="F32" s="313" t="s">
        <v>981</v>
      </c>
      <c r="G32" s="313" t="s">
        <v>2788</v>
      </c>
      <c r="H32" s="313" t="s">
        <v>1675</v>
      </c>
      <c r="I32" s="332" t="s">
        <v>1989</v>
      </c>
      <c r="J32" s="313" t="s">
        <v>2850</v>
      </c>
      <c r="K32" s="313" t="s">
        <v>2789</v>
      </c>
      <c r="L32" s="313" t="s">
        <v>1676</v>
      </c>
      <c r="M32" s="313" t="s">
        <v>1681</v>
      </c>
      <c r="N32" s="313" t="s">
        <v>1666</v>
      </c>
      <c r="O32" s="313" t="s">
        <v>1681</v>
      </c>
      <c r="P32" s="313" t="s">
        <v>969</v>
      </c>
      <c r="Q32" s="313" t="s">
        <v>701</v>
      </c>
      <c r="R32" s="313" t="s">
        <v>155</v>
      </c>
      <c r="S32" s="313" t="s">
        <v>106</v>
      </c>
      <c r="T32" s="311" t="s">
        <v>62</v>
      </c>
      <c r="U32" s="287"/>
    </row>
  </sheetData>
  <mergeCells count="34">
    <mergeCell ref="D19:D20"/>
    <mergeCell ref="D22:D24"/>
    <mergeCell ref="H12:H15"/>
    <mergeCell ref="I12:I15"/>
    <mergeCell ref="J12:J15"/>
    <mergeCell ref="K12:K15"/>
    <mergeCell ref="L12:L15"/>
    <mergeCell ref="D16:D18"/>
    <mergeCell ref="O6:O7"/>
    <mergeCell ref="Q6:Q7"/>
    <mergeCell ref="D8:D10"/>
    <mergeCell ref="F12:F15"/>
    <mergeCell ref="G12:G15"/>
    <mergeCell ref="A12:A15"/>
    <mergeCell ref="B12:B15"/>
    <mergeCell ref="C12:C15"/>
    <mergeCell ref="D12:D15"/>
    <mergeCell ref="E12:E15"/>
    <mergeCell ref="A1:T1"/>
    <mergeCell ref="A2:T2"/>
    <mergeCell ref="A3:T3"/>
    <mergeCell ref="A6:A7"/>
    <mergeCell ref="D6:D7"/>
    <mergeCell ref="F6:H6"/>
    <mergeCell ref="J6:J7"/>
    <mergeCell ref="M6:M7"/>
    <mergeCell ref="N6:N7"/>
    <mergeCell ref="P6:P7"/>
    <mergeCell ref="L6:L7"/>
    <mergeCell ref="B6:B7"/>
    <mergeCell ref="C6:C7"/>
    <mergeCell ref="E6:E7"/>
    <mergeCell ref="A4:T4"/>
    <mergeCell ref="A5:T5"/>
  </mergeCells>
  <pageMargins left="0.70866141732283472" right="0.70866141732283472" top="0.74803149606299213" bottom="0.74803149606299213" header="0.31496062992125984" footer="0.31496062992125984"/>
  <pageSetup paperSize="9" scale="25" fitToHeight="0" orientation="landscape"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ACB73-FA2B-4F6F-AA54-79F34918F325}">
  <sheetPr>
    <pageSetUpPr fitToPage="1"/>
  </sheetPr>
  <dimension ref="A1:U36"/>
  <sheetViews>
    <sheetView zoomScale="80" zoomScaleNormal="80" workbookViewId="0">
      <pane xSplit="4" ySplit="5" topLeftCell="P6" activePane="bottomRight" state="frozen"/>
      <selection pane="topRight" activeCell="E1" sqref="E1"/>
      <selection pane="bottomLeft" activeCell="A6" sqref="A6"/>
      <selection pane="bottomRight" activeCell="V4" sqref="V4"/>
    </sheetView>
  </sheetViews>
  <sheetFormatPr defaultColWidth="9.26953125" defaultRowHeight="14" x14ac:dyDescent="0.3"/>
  <cols>
    <col min="1" max="1" width="22.26953125" style="395" customWidth="1"/>
    <col min="2" max="2" width="18.26953125" style="395" customWidth="1"/>
    <col min="3" max="3" width="20.7265625" style="395" customWidth="1"/>
    <col min="4" max="4" width="18.26953125" style="395" customWidth="1"/>
    <col min="5" max="5" width="22" style="395" customWidth="1"/>
    <col min="6" max="6" width="22.7265625" style="395" customWidth="1"/>
    <col min="7" max="7" width="24.26953125" style="395" customWidth="1"/>
    <col min="8" max="8" width="23.54296875" style="395" customWidth="1"/>
    <col min="9" max="9" width="17.7265625" style="395" customWidth="1"/>
    <col min="10" max="10" width="27.26953125" style="395" customWidth="1"/>
    <col min="11" max="11" width="27.7265625" style="395" customWidth="1"/>
    <col min="12" max="12" width="28" style="395" customWidth="1"/>
    <col min="13" max="13" width="22.7265625" style="395" customWidth="1"/>
    <col min="14" max="15" width="25.26953125" style="395" customWidth="1"/>
    <col min="16" max="16" width="23.26953125" style="395" customWidth="1"/>
    <col min="17" max="17" width="20.26953125" style="395" customWidth="1"/>
    <col min="18" max="18" width="17.7265625" style="395" customWidth="1"/>
    <col min="19" max="19" width="21.54296875" style="395" customWidth="1"/>
    <col min="20" max="20" width="20.54296875" style="395" customWidth="1"/>
    <col min="21" max="21" width="69.7265625" style="395" customWidth="1"/>
    <col min="22" max="16384" width="9.26953125" style="395"/>
  </cols>
  <sheetData>
    <row r="1" spans="1:21" ht="14.5" thickBot="1" x14ac:dyDescent="0.35">
      <c r="A1" s="1085" t="s">
        <v>807</v>
      </c>
      <c r="B1" s="1086"/>
      <c r="C1" s="1086"/>
      <c r="D1" s="1086"/>
      <c r="E1" s="1086"/>
      <c r="F1" s="1086"/>
      <c r="G1" s="1086"/>
      <c r="H1" s="1086"/>
      <c r="I1" s="1086"/>
      <c r="J1" s="1086"/>
      <c r="K1" s="1086"/>
      <c r="L1" s="1086"/>
      <c r="M1" s="1086"/>
      <c r="N1" s="1086"/>
      <c r="O1" s="1086"/>
      <c r="P1" s="1086"/>
      <c r="Q1" s="1086"/>
      <c r="R1" s="1086"/>
      <c r="S1" s="1087"/>
      <c r="T1" s="1088"/>
      <c r="U1" s="600"/>
    </row>
    <row r="2" spans="1:21" x14ac:dyDescent="0.3">
      <c r="A2" s="1007" t="s">
        <v>2815</v>
      </c>
      <c r="B2" s="1008"/>
      <c r="C2" s="1008"/>
      <c r="D2" s="1008"/>
      <c r="E2" s="1008"/>
      <c r="F2" s="1008"/>
      <c r="G2" s="1008"/>
      <c r="H2" s="1008"/>
      <c r="I2" s="1008"/>
      <c r="J2" s="1008"/>
      <c r="K2" s="1008"/>
      <c r="L2" s="1008"/>
      <c r="M2" s="1008"/>
      <c r="N2" s="1008"/>
      <c r="O2" s="1008"/>
      <c r="P2" s="1008"/>
      <c r="Q2" s="1008"/>
      <c r="R2" s="1009"/>
      <c r="S2" s="1010"/>
      <c r="T2" s="1011"/>
      <c r="U2" s="605"/>
    </row>
    <row r="3" spans="1:21" x14ac:dyDescent="0.3">
      <c r="A3" s="996" t="s">
        <v>1708</v>
      </c>
      <c r="B3" s="997"/>
      <c r="C3" s="997"/>
      <c r="D3" s="997"/>
      <c r="E3" s="997"/>
      <c r="F3" s="997"/>
      <c r="G3" s="997"/>
      <c r="H3" s="997"/>
      <c r="I3" s="997"/>
      <c r="J3" s="997"/>
      <c r="K3" s="997"/>
      <c r="L3" s="997"/>
      <c r="M3" s="997"/>
      <c r="N3" s="997"/>
      <c r="O3" s="997"/>
      <c r="P3" s="997"/>
      <c r="Q3" s="997"/>
      <c r="R3" s="997"/>
      <c r="S3" s="997"/>
      <c r="T3" s="998"/>
      <c r="U3" s="605"/>
    </row>
    <row r="4" spans="1:21" ht="42" x14ac:dyDescent="0.3">
      <c r="A4" s="397" t="s">
        <v>0</v>
      </c>
      <c r="B4" s="283" t="s">
        <v>1203</v>
      </c>
      <c r="C4" s="283" t="s">
        <v>1204</v>
      </c>
      <c r="D4" s="283" t="s">
        <v>1205</v>
      </c>
      <c r="E4" s="283" t="s">
        <v>4</v>
      </c>
      <c r="F4" s="1089" t="s">
        <v>5</v>
      </c>
      <c r="G4" s="1090"/>
      <c r="H4" s="1091"/>
      <c r="I4" s="283" t="s">
        <v>1206</v>
      </c>
      <c r="J4" s="398" t="s">
        <v>2082</v>
      </c>
      <c r="K4" s="283" t="s">
        <v>7</v>
      </c>
      <c r="L4" s="283" t="s">
        <v>16</v>
      </c>
      <c r="M4" s="284" t="s">
        <v>2083</v>
      </c>
      <c r="N4" s="284" t="s">
        <v>8</v>
      </c>
      <c r="O4" s="284" t="s">
        <v>2084</v>
      </c>
      <c r="P4" s="284" t="s">
        <v>8</v>
      </c>
      <c r="Q4" s="283" t="s">
        <v>9</v>
      </c>
      <c r="R4" s="283" t="s">
        <v>10</v>
      </c>
      <c r="S4" s="399" t="s">
        <v>11</v>
      </c>
      <c r="T4" s="400" t="s">
        <v>12</v>
      </c>
      <c r="U4" s="606" t="s">
        <v>3096</v>
      </c>
    </row>
    <row r="5" spans="1:21" ht="15" thickBot="1" x14ac:dyDescent="0.35">
      <c r="A5" s="1092"/>
      <c r="B5" s="1093"/>
      <c r="C5" s="1094"/>
      <c r="D5" s="1095"/>
      <c r="E5" s="1095"/>
      <c r="F5" s="402" t="s">
        <v>13</v>
      </c>
      <c r="G5" s="403" t="s">
        <v>14</v>
      </c>
      <c r="H5" s="401" t="s">
        <v>15</v>
      </c>
      <c r="I5" s="1096"/>
      <c r="J5" s="1096"/>
      <c r="K5" s="1096"/>
      <c r="L5" s="1096"/>
      <c r="M5" s="1096"/>
      <c r="N5" s="1096"/>
      <c r="O5" s="1096"/>
      <c r="P5" s="1096"/>
      <c r="Q5" s="1097"/>
      <c r="R5" s="1098"/>
      <c r="S5" s="1099"/>
      <c r="T5" s="404"/>
      <c r="U5" s="604"/>
    </row>
    <row r="6" spans="1:21" ht="210" x14ac:dyDescent="0.3">
      <c r="A6" s="1077" t="s">
        <v>1210</v>
      </c>
      <c r="B6" s="1024" t="s">
        <v>1211</v>
      </c>
      <c r="C6" s="1028" t="s">
        <v>2085</v>
      </c>
      <c r="D6" s="1079" t="s">
        <v>1213</v>
      </c>
      <c r="E6" s="405" t="s">
        <v>2086</v>
      </c>
      <c r="F6" s="406" t="s">
        <v>2087</v>
      </c>
      <c r="G6" s="298" t="s">
        <v>1216</v>
      </c>
      <c r="H6" s="298" t="s">
        <v>1568</v>
      </c>
      <c r="I6" s="407" t="s">
        <v>2088</v>
      </c>
      <c r="J6" s="298" t="s">
        <v>2089</v>
      </c>
      <c r="K6" s="287" t="s">
        <v>2860</v>
      </c>
      <c r="L6" s="308" t="s">
        <v>2090</v>
      </c>
      <c r="M6" s="287" t="s">
        <v>2091</v>
      </c>
      <c r="N6" s="287" t="s">
        <v>2861</v>
      </c>
      <c r="O6" s="287" t="s">
        <v>2092</v>
      </c>
      <c r="P6" s="287" t="s">
        <v>2093</v>
      </c>
      <c r="Q6" s="287" t="s">
        <v>41</v>
      </c>
      <c r="R6" s="408">
        <v>1937600</v>
      </c>
      <c r="S6" s="288" t="s">
        <v>1222</v>
      </c>
      <c r="T6" s="1081" t="s">
        <v>2094</v>
      </c>
      <c r="U6" s="416" t="s">
        <v>3107</v>
      </c>
    </row>
    <row r="7" spans="1:21" ht="182.5" thickBot="1" x14ac:dyDescent="0.35">
      <c r="A7" s="1033"/>
      <c r="B7" s="1025"/>
      <c r="C7" s="1030"/>
      <c r="D7" s="1080"/>
      <c r="E7" s="410" t="s">
        <v>1224</v>
      </c>
      <c r="F7" s="287" t="s">
        <v>1225</v>
      </c>
      <c r="G7" s="287" t="s">
        <v>1572</v>
      </c>
      <c r="H7" s="287" t="s">
        <v>2095</v>
      </c>
      <c r="I7" s="326" t="s">
        <v>2829</v>
      </c>
      <c r="J7" s="287" t="s">
        <v>2096</v>
      </c>
      <c r="K7" s="287" t="s">
        <v>2097</v>
      </c>
      <c r="L7" s="287" t="s">
        <v>2098</v>
      </c>
      <c r="M7" s="287" t="s">
        <v>2101</v>
      </c>
      <c r="N7" s="287" t="s">
        <v>2100</v>
      </c>
      <c r="O7" s="287" t="s">
        <v>2099</v>
      </c>
      <c r="P7" s="287" t="s">
        <v>1229</v>
      </c>
      <c r="Q7" s="287" t="s">
        <v>41</v>
      </c>
      <c r="R7" s="411">
        <v>2115000</v>
      </c>
      <c r="S7" s="288" t="s">
        <v>1222</v>
      </c>
      <c r="T7" s="1082"/>
      <c r="U7" s="416" t="s">
        <v>3106</v>
      </c>
    </row>
    <row r="8" spans="1:21" ht="252" x14ac:dyDescent="0.3">
      <c r="A8" s="1033"/>
      <c r="B8" s="302" t="s">
        <v>1231</v>
      </c>
      <c r="C8" s="298" t="s">
        <v>2102</v>
      </c>
      <c r="D8" s="293" t="s">
        <v>1247</v>
      </c>
      <c r="E8" s="357" t="s">
        <v>2103</v>
      </c>
      <c r="F8" s="287" t="s">
        <v>1235</v>
      </c>
      <c r="G8" s="287" t="s">
        <v>2104</v>
      </c>
      <c r="H8" s="287" t="s">
        <v>2105</v>
      </c>
      <c r="I8" s="326" t="s">
        <v>1251</v>
      </c>
      <c r="J8" s="287" t="s">
        <v>2106</v>
      </c>
      <c r="K8" s="287" t="s">
        <v>2107</v>
      </c>
      <c r="L8" s="298" t="s">
        <v>2108</v>
      </c>
      <c r="M8" s="287" t="s">
        <v>2109</v>
      </c>
      <c r="N8" s="287" t="s">
        <v>2110</v>
      </c>
      <c r="O8" s="287" t="s">
        <v>2111</v>
      </c>
      <c r="P8" s="287" t="s">
        <v>2110</v>
      </c>
      <c r="Q8" s="287" t="s">
        <v>41</v>
      </c>
      <c r="R8" s="412">
        <v>1090000</v>
      </c>
      <c r="S8" s="287" t="s">
        <v>1222</v>
      </c>
      <c r="T8" s="601" t="s">
        <v>2094</v>
      </c>
      <c r="U8" s="416" t="s">
        <v>3106</v>
      </c>
    </row>
    <row r="9" spans="1:21" ht="168.5" thickBot="1" x14ac:dyDescent="0.35">
      <c r="A9" s="1033"/>
      <c r="B9" s="303"/>
      <c r="C9" s="298"/>
      <c r="D9" s="413"/>
      <c r="E9" s="288" t="s">
        <v>1239</v>
      </c>
      <c r="F9" s="287" t="s">
        <v>1240</v>
      </c>
      <c r="G9" s="298" t="s">
        <v>2112</v>
      </c>
      <c r="H9" s="287" t="s">
        <v>2113</v>
      </c>
      <c r="I9" s="349" t="s">
        <v>2114</v>
      </c>
      <c r="J9" s="288" t="s">
        <v>2115</v>
      </c>
      <c r="K9" s="287" t="s">
        <v>2116</v>
      </c>
      <c r="L9" s="300" t="s">
        <v>2117</v>
      </c>
      <c r="M9" s="287" t="s">
        <v>2118</v>
      </c>
      <c r="N9" s="287" t="s">
        <v>2119</v>
      </c>
      <c r="O9" s="287" t="s">
        <v>2118</v>
      </c>
      <c r="P9" s="287" t="s">
        <v>2119</v>
      </c>
      <c r="Q9" s="383" t="s">
        <v>41</v>
      </c>
      <c r="R9" s="412">
        <v>150000</v>
      </c>
      <c r="S9" s="300" t="s">
        <v>1222</v>
      </c>
      <c r="T9" s="601" t="s">
        <v>2094</v>
      </c>
      <c r="U9" s="416" t="s">
        <v>3106</v>
      </c>
    </row>
    <row r="10" spans="1:21" ht="336.5" thickBot="1" x14ac:dyDescent="0.35">
      <c r="A10" s="1033"/>
      <c r="B10" s="1083" t="s">
        <v>2120</v>
      </c>
      <c r="C10" s="1054" t="s">
        <v>2121</v>
      </c>
      <c r="D10" s="1073" t="s">
        <v>2122</v>
      </c>
      <c r="E10" s="415" t="s">
        <v>2123</v>
      </c>
      <c r="F10" s="287" t="s">
        <v>2124</v>
      </c>
      <c r="G10" s="287" t="s">
        <v>2125</v>
      </c>
      <c r="H10" s="287" t="s">
        <v>2126</v>
      </c>
      <c r="I10" s="326" t="s">
        <v>2127</v>
      </c>
      <c r="J10" s="287" t="s">
        <v>2128</v>
      </c>
      <c r="K10" s="416" t="s">
        <v>2862</v>
      </c>
      <c r="L10" s="300" t="s">
        <v>2863</v>
      </c>
      <c r="M10" s="288" t="s">
        <v>2864</v>
      </c>
      <c r="N10" s="300" t="s">
        <v>2865</v>
      </c>
      <c r="O10" s="288" t="s">
        <v>741</v>
      </c>
      <c r="P10" s="300" t="s">
        <v>29</v>
      </c>
      <c r="Q10" s="383" t="s">
        <v>41</v>
      </c>
      <c r="R10" s="417" t="s">
        <v>1929</v>
      </c>
      <c r="S10" s="300" t="s">
        <v>1222</v>
      </c>
      <c r="T10" s="356" t="s">
        <v>1223</v>
      </c>
      <c r="U10" s="416" t="s">
        <v>3106</v>
      </c>
    </row>
    <row r="11" spans="1:21" ht="210.5" thickBot="1" x14ac:dyDescent="0.35">
      <c r="A11" s="1078"/>
      <c r="B11" s="1084"/>
      <c r="C11" s="1054"/>
      <c r="D11" s="1074"/>
      <c r="E11" s="416" t="s">
        <v>2129</v>
      </c>
      <c r="F11" s="418" t="s">
        <v>2130</v>
      </c>
      <c r="G11" s="287" t="s">
        <v>2131</v>
      </c>
      <c r="H11" s="418" t="s">
        <v>2132</v>
      </c>
      <c r="I11" s="326" t="s">
        <v>2133</v>
      </c>
      <c r="J11" s="418" t="s">
        <v>2134</v>
      </c>
      <c r="K11" s="287" t="s">
        <v>2135</v>
      </c>
      <c r="L11" s="418" t="s">
        <v>2136</v>
      </c>
      <c r="M11" s="313" t="s">
        <v>2138</v>
      </c>
      <c r="N11" s="313" t="s">
        <v>2137</v>
      </c>
      <c r="O11" s="313" t="s">
        <v>2139</v>
      </c>
      <c r="P11" s="313" t="s">
        <v>2137</v>
      </c>
      <c r="Q11" s="418" t="s">
        <v>41</v>
      </c>
      <c r="R11" s="419">
        <v>200000</v>
      </c>
      <c r="S11" s="418" t="s">
        <v>1222</v>
      </c>
      <c r="T11" s="311" t="s">
        <v>1223</v>
      </c>
      <c r="U11" s="416" t="s">
        <v>3106</v>
      </c>
    </row>
    <row r="12" spans="1:21" ht="154.5" thickBot="1" x14ac:dyDescent="0.35">
      <c r="A12" s="409"/>
      <c r="B12" s="371"/>
      <c r="C12" s="420"/>
      <c r="D12" s="421"/>
      <c r="E12" s="422" t="s">
        <v>2140</v>
      </c>
      <c r="F12" s="313" t="s">
        <v>2141</v>
      </c>
      <c r="G12" s="287" t="s">
        <v>2142</v>
      </c>
      <c r="H12" s="287" t="s">
        <v>2143</v>
      </c>
      <c r="I12" s="423" t="s">
        <v>2144</v>
      </c>
      <c r="J12" s="313" t="s">
        <v>2145</v>
      </c>
      <c r="K12" s="287" t="s">
        <v>2146</v>
      </c>
      <c r="L12" s="300" t="s">
        <v>2147</v>
      </c>
      <c r="M12" s="288" t="s">
        <v>2148</v>
      </c>
      <c r="N12" s="383" t="s">
        <v>2149</v>
      </c>
      <c r="O12" s="288" t="s">
        <v>2148</v>
      </c>
      <c r="P12" s="383" t="s">
        <v>2149</v>
      </c>
      <c r="Q12" s="424" t="s">
        <v>2150</v>
      </c>
      <c r="R12" s="408" t="s">
        <v>88</v>
      </c>
      <c r="S12" s="299" t="s">
        <v>1222</v>
      </c>
      <c r="T12" s="420" t="s">
        <v>2094</v>
      </c>
      <c r="U12" s="416" t="s">
        <v>3106</v>
      </c>
    </row>
    <row r="13" spans="1:21" ht="84.5" thickBot="1" x14ac:dyDescent="0.35">
      <c r="A13" s="1067" t="s">
        <v>326</v>
      </c>
      <c r="B13" s="1069" t="s">
        <v>1264</v>
      </c>
      <c r="C13" s="1071" t="s">
        <v>1852</v>
      </c>
      <c r="D13" s="1073" t="s">
        <v>43</v>
      </c>
      <c r="E13" s="1075" t="s">
        <v>44</v>
      </c>
      <c r="F13" s="287" t="s">
        <v>45</v>
      </c>
      <c r="G13" s="298" t="s">
        <v>2151</v>
      </c>
      <c r="H13" s="287" t="s">
        <v>1677</v>
      </c>
      <c r="I13" s="1046" t="s">
        <v>47</v>
      </c>
      <c r="J13" s="1055" t="s">
        <v>2152</v>
      </c>
      <c r="K13" s="298" t="s">
        <v>2153</v>
      </c>
      <c r="L13" s="425" t="s">
        <v>3042</v>
      </c>
      <c r="M13" s="287" t="s">
        <v>2866</v>
      </c>
      <c r="N13" s="300" t="s">
        <v>2867</v>
      </c>
      <c r="O13" s="287" t="s">
        <v>2868</v>
      </c>
      <c r="P13" s="300" t="s">
        <v>2867</v>
      </c>
      <c r="Q13" s="426" t="s">
        <v>1269</v>
      </c>
      <c r="R13" s="1057">
        <v>6152400</v>
      </c>
      <c r="S13" s="1031" t="s">
        <v>2154</v>
      </c>
      <c r="T13" s="1058" t="s">
        <v>1223</v>
      </c>
      <c r="U13" s="416" t="s">
        <v>3108</v>
      </c>
    </row>
    <row r="14" spans="1:21" ht="42.5" thickBot="1" x14ac:dyDescent="0.35">
      <c r="A14" s="1068"/>
      <c r="B14" s="1070"/>
      <c r="C14" s="1072"/>
      <c r="D14" s="1074"/>
      <c r="E14" s="1076"/>
      <c r="F14" s="287" t="s">
        <v>45</v>
      </c>
      <c r="G14" s="287" t="s">
        <v>2155</v>
      </c>
      <c r="H14" s="287" t="s">
        <v>1677</v>
      </c>
      <c r="I14" s="1047"/>
      <c r="J14" s="1056"/>
      <c r="K14" s="288" t="s">
        <v>2156</v>
      </c>
      <c r="L14" s="288" t="s">
        <v>2157</v>
      </c>
      <c r="M14" s="406" t="s">
        <v>2158</v>
      </c>
      <c r="N14" s="406" t="s">
        <v>2869</v>
      </c>
      <c r="O14" s="406" t="s">
        <v>2158</v>
      </c>
      <c r="P14" s="406" t="s">
        <v>2869</v>
      </c>
      <c r="Q14" s="427" t="s">
        <v>2870</v>
      </c>
      <c r="R14" s="1057"/>
      <c r="S14" s="1016"/>
      <c r="T14" s="1059"/>
      <c r="U14" s="416" t="s">
        <v>3106</v>
      </c>
    </row>
    <row r="15" spans="1:21" ht="409.5" x14ac:dyDescent="0.3">
      <c r="A15" s="1060" t="s">
        <v>1230</v>
      </c>
      <c r="B15" s="428" t="s">
        <v>1270</v>
      </c>
      <c r="C15" s="1063" t="s">
        <v>2159</v>
      </c>
      <c r="D15" s="1065" t="s">
        <v>1233</v>
      </c>
      <c r="E15" s="429" t="s">
        <v>2160</v>
      </c>
      <c r="F15" s="1015" t="s">
        <v>2161</v>
      </c>
      <c r="G15" s="1021" t="s">
        <v>2162</v>
      </c>
      <c r="H15" s="1015" t="s">
        <v>2163</v>
      </c>
      <c r="I15" s="1046" t="s">
        <v>2164</v>
      </c>
      <c r="J15" s="406" t="s">
        <v>2165</v>
      </c>
      <c r="K15" s="430" t="s">
        <v>2166</v>
      </c>
      <c r="L15" s="298" t="s">
        <v>2167</v>
      </c>
      <c r="M15" s="287" t="s">
        <v>2168</v>
      </c>
      <c r="N15" s="287" t="s">
        <v>2169</v>
      </c>
      <c r="O15" s="287" t="s">
        <v>2168</v>
      </c>
      <c r="P15" s="287" t="s">
        <v>2169</v>
      </c>
      <c r="Q15" s="287" t="s">
        <v>2169</v>
      </c>
      <c r="R15" s="1048">
        <v>2180000</v>
      </c>
      <c r="S15" s="1050" t="s">
        <v>1222</v>
      </c>
      <c r="T15" s="1051" t="s">
        <v>1223</v>
      </c>
      <c r="U15" s="416" t="s">
        <v>3106</v>
      </c>
    </row>
    <row r="16" spans="1:21" ht="409.5" x14ac:dyDescent="0.3">
      <c r="A16" s="1061"/>
      <c r="B16" s="368"/>
      <c r="C16" s="1064"/>
      <c r="D16" s="1066"/>
      <c r="E16" s="1050"/>
      <c r="F16" s="1016"/>
      <c r="G16" s="1022"/>
      <c r="H16" s="1016"/>
      <c r="I16" s="1019"/>
      <c r="J16" s="288" t="s">
        <v>2170</v>
      </c>
      <c r="K16" s="1052" t="s">
        <v>2171</v>
      </c>
      <c r="L16" s="1054" t="s">
        <v>2172</v>
      </c>
      <c r="M16" s="287" t="s">
        <v>2173</v>
      </c>
      <c r="N16" s="287" t="s">
        <v>2174</v>
      </c>
      <c r="O16" s="287" t="s">
        <v>741</v>
      </c>
      <c r="P16" s="287" t="s">
        <v>29</v>
      </c>
      <c r="Q16" s="287" t="s">
        <v>1465</v>
      </c>
      <c r="R16" s="1049"/>
      <c r="S16" s="1050"/>
      <c r="T16" s="1051"/>
      <c r="U16" s="416" t="s">
        <v>3106</v>
      </c>
    </row>
    <row r="17" spans="1:21" ht="126.5" thickBot="1" x14ac:dyDescent="0.35">
      <c r="A17" s="1062"/>
      <c r="B17" s="432"/>
      <c r="C17" s="1064"/>
      <c r="D17" s="1066"/>
      <c r="E17" s="1050"/>
      <c r="F17" s="1017"/>
      <c r="G17" s="1023"/>
      <c r="H17" s="1017"/>
      <c r="I17" s="1047"/>
      <c r="J17" s="433" t="s">
        <v>2175</v>
      </c>
      <c r="K17" s="1053"/>
      <c r="L17" s="1054"/>
      <c r="M17" s="313" t="s">
        <v>2176</v>
      </c>
      <c r="N17" s="313" t="s">
        <v>2177</v>
      </c>
      <c r="O17" s="313" t="s">
        <v>2871</v>
      </c>
      <c r="P17" s="313" t="s">
        <v>2178</v>
      </c>
      <c r="Q17" s="313" t="s">
        <v>1470</v>
      </c>
      <c r="R17" s="1049"/>
      <c r="S17" s="1050"/>
      <c r="T17" s="1051"/>
      <c r="U17" s="416" t="s">
        <v>3106</v>
      </c>
    </row>
    <row r="18" spans="1:21" ht="126" x14ac:dyDescent="0.3">
      <c r="A18" s="434" t="s">
        <v>1282</v>
      </c>
      <c r="B18" s="297" t="s">
        <v>1293</v>
      </c>
      <c r="C18" s="287" t="s">
        <v>2179</v>
      </c>
      <c r="D18" s="293" t="s">
        <v>1621</v>
      </c>
      <c r="E18" s="288" t="s">
        <v>2180</v>
      </c>
      <c r="F18" s="435" t="s">
        <v>1297</v>
      </c>
      <c r="G18" s="300" t="s">
        <v>2181</v>
      </c>
      <c r="H18" s="435" t="s">
        <v>2182</v>
      </c>
      <c r="I18" s="326" t="s">
        <v>1351</v>
      </c>
      <c r="J18" s="287" t="s">
        <v>2183</v>
      </c>
      <c r="K18" s="288" t="s">
        <v>2184</v>
      </c>
      <c r="L18" s="435" t="s">
        <v>2185</v>
      </c>
      <c r="M18" s="435" t="s">
        <v>2186</v>
      </c>
      <c r="N18" s="435" t="s">
        <v>2872</v>
      </c>
      <c r="O18" s="435" t="s">
        <v>2187</v>
      </c>
      <c r="P18" s="435" t="s">
        <v>2873</v>
      </c>
      <c r="Q18" s="431" t="s">
        <v>327</v>
      </c>
      <c r="R18" s="436">
        <v>500000</v>
      </c>
      <c r="S18" s="300" t="s">
        <v>2188</v>
      </c>
      <c r="T18" s="383" t="s">
        <v>1223</v>
      </c>
      <c r="U18" s="416" t="s">
        <v>3110</v>
      </c>
    </row>
    <row r="19" spans="1:21" ht="112" x14ac:dyDescent="0.3">
      <c r="A19" s="437" t="s">
        <v>1282</v>
      </c>
      <c r="B19" s="414" t="s">
        <v>1283</v>
      </c>
      <c r="C19" s="308" t="s">
        <v>2189</v>
      </c>
      <c r="D19" s="302" t="s">
        <v>2190</v>
      </c>
      <c r="E19" s="438" t="s">
        <v>2191</v>
      </c>
      <c r="F19" s="287" t="s">
        <v>2192</v>
      </c>
      <c r="G19" s="287" t="s">
        <v>2193</v>
      </c>
      <c r="H19" s="287" t="s">
        <v>2194</v>
      </c>
      <c r="I19" s="358" t="s">
        <v>1619</v>
      </c>
      <c r="J19" s="287" t="s">
        <v>2195</v>
      </c>
      <c r="K19" s="317" t="s">
        <v>2196</v>
      </c>
      <c r="L19" s="300" t="s">
        <v>2197</v>
      </c>
      <c r="M19" s="300" t="s">
        <v>2198</v>
      </c>
      <c r="N19" s="300" t="s">
        <v>2199</v>
      </c>
      <c r="O19" s="300" t="s">
        <v>2200</v>
      </c>
      <c r="P19" s="300" t="s">
        <v>2201</v>
      </c>
      <c r="Q19" s="431" t="s">
        <v>327</v>
      </c>
      <c r="R19" s="439">
        <v>300000</v>
      </c>
      <c r="S19" s="299"/>
      <c r="T19" s="420"/>
      <c r="U19" s="607" t="s">
        <v>3109</v>
      </c>
    </row>
    <row r="20" spans="1:21" ht="392.5" thickBot="1" x14ac:dyDescent="0.35">
      <c r="A20" s="367"/>
      <c r="B20" s="1037" t="s">
        <v>1302</v>
      </c>
      <c r="C20" s="1015" t="s">
        <v>2202</v>
      </c>
      <c r="D20" s="1024" t="s">
        <v>2203</v>
      </c>
      <c r="E20" s="1040" t="s">
        <v>2204</v>
      </c>
      <c r="F20" s="298" t="s">
        <v>2205</v>
      </c>
      <c r="G20" s="287" t="s">
        <v>2206</v>
      </c>
      <c r="H20" s="313" t="s">
        <v>2207</v>
      </c>
      <c r="I20" s="326" t="s">
        <v>2208</v>
      </c>
      <c r="J20" s="287" t="s">
        <v>2209</v>
      </c>
      <c r="K20" s="313" t="s">
        <v>2210</v>
      </c>
      <c r="L20" s="287" t="s">
        <v>2211</v>
      </c>
      <c r="M20" s="287" t="s">
        <v>2212</v>
      </c>
      <c r="N20" s="287" t="s">
        <v>2213</v>
      </c>
      <c r="O20" s="287" t="s">
        <v>2212</v>
      </c>
      <c r="P20" s="287" t="s">
        <v>2213</v>
      </c>
      <c r="Q20" s="313" t="s">
        <v>1315</v>
      </c>
      <c r="R20" s="1043">
        <v>337000</v>
      </c>
      <c r="S20" s="1021" t="s">
        <v>1222</v>
      </c>
      <c r="T20" s="1028" t="s">
        <v>1223</v>
      </c>
      <c r="U20" s="416" t="s">
        <v>3106</v>
      </c>
    </row>
    <row r="21" spans="1:21" ht="112.5" thickBot="1" x14ac:dyDescent="0.35">
      <c r="A21" s="367"/>
      <c r="B21" s="1038"/>
      <c r="C21" s="1016"/>
      <c r="D21" s="1025"/>
      <c r="E21" s="1041"/>
      <c r="F21" s="1031" t="s">
        <v>1316</v>
      </c>
      <c r="G21" s="287" t="s">
        <v>2214</v>
      </c>
      <c r="H21" s="1031" t="s">
        <v>2215</v>
      </c>
      <c r="I21" s="326" t="s">
        <v>2216</v>
      </c>
      <c r="J21" s="406" t="s">
        <v>2217</v>
      </c>
      <c r="K21" s="300" t="s">
        <v>2218</v>
      </c>
      <c r="L21" s="287" t="s">
        <v>2219</v>
      </c>
      <c r="M21" s="287" t="s">
        <v>1441</v>
      </c>
      <c r="N21" s="287" t="s">
        <v>2220</v>
      </c>
      <c r="O21" s="287" t="s">
        <v>1441</v>
      </c>
      <c r="P21" s="287" t="s">
        <v>2220</v>
      </c>
      <c r="Q21" s="287" t="s">
        <v>1321</v>
      </c>
      <c r="R21" s="1044"/>
      <c r="S21" s="1022"/>
      <c r="T21" s="1029"/>
      <c r="U21" s="416" t="s">
        <v>3106</v>
      </c>
    </row>
    <row r="22" spans="1:21" ht="140.5" thickBot="1" x14ac:dyDescent="0.35">
      <c r="A22" s="367"/>
      <c r="B22" s="1038"/>
      <c r="C22" s="1016"/>
      <c r="D22" s="1025"/>
      <c r="E22" s="1041"/>
      <c r="F22" s="1016"/>
      <c r="G22" s="300" t="s">
        <v>2221</v>
      </c>
      <c r="H22" s="1016"/>
      <c r="I22" s="326" t="s">
        <v>2222</v>
      </c>
      <c r="J22" s="406" t="s">
        <v>2223</v>
      </c>
      <c r="K22" s="287" t="s">
        <v>2224</v>
      </c>
      <c r="L22" s="287" t="s">
        <v>2225</v>
      </c>
      <c r="M22" s="287" t="s">
        <v>2226</v>
      </c>
      <c r="N22" s="287" t="s">
        <v>2227</v>
      </c>
      <c r="O22" s="287" t="s">
        <v>2228</v>
      </c>
      <c r="P22" s="287" t="s">
        <v>2227</v>
      </c>
      <c r="Q22" s="287" t="s">
        <v>1321</v>
      </c>
      <c r="R22" s="1044"/>
      <c r="S22" s="1022"/>
      <c r="T22" s="1029"/>
      <c r="U22" s="416" t="s">
        <v>3106</v>
      </c>
    </row>
    <row r="23" spans="1:21" ht="126.5" thickBot="1" x14ac:dyDescent="0.35">
      <c r="A23" s="367"/>
      <c r="B23" s="1038"/>
      <c r="C23" s="1016"/>
      <c r="D23" s="1025"/>
      <c r="E23" s="1041"/>
      <c r="F23" s="1032"/>
      <c r="G23" s="300" t="s">
        <v>2229</v>
      </c>
      <c r="H23" s="1017"/>
      <c r="I23" s="326" t="s">
        <v>2230</v>
      </c>
      <c r="J23" s="406" t="s">
        <v>2231</v>
      </c>
      <c r="K23" s="287" t="s">
        <v>2232</v>
      </c>
      <c r="L23" s="287" t="s">
        <v>2233</v>
      </c>
      <c r="M23" s="287" t="s">
        <v>2235</v>
      </c>
      <c r="N23" s="287" t="s">
        <v>2234</v>
      </c>
      <c r="O23" s="287" t="s">
        <v>2236</v>
      </c>
      <c r="P23" s="287" t="s">
        <v>2234</v>
      </c>
      <c r="Q23" s="298"/>
      <c r="R23" s="1044"/>
      <c r="S23" s="1022"/>
      <c r="T23" s="1029"/>
      <c r="U23" s="416" t="s">
        <v>3106</v>
      </c>
    </row>
    <row r="24" spans="1:21" ht="336.5" thickBot="1" x14ac:dyDescent="0.35">
      <c r="A24" s="441"/>
      <c r="B24" s="1039"/>
      <c r="C24" s="1017"/>
      <c r="D24" s="1026"/>
      <c r="E24" s="1042"/>
      <c r="F24" s="313" t="s">
        <v>1331</v>
      </c>
      <c r="G24" s="313" t="s">
        <v>2237</v>
      </c>
      <c r="H24" s="313" t="s">
        <v>2238</v>
      </c>
      <c r="I24" s="326" t="s">
        <v>2239</v>
      </c>
      <c r="J24" s="406" t="s">
        <v>2240</v>
      </c>
      <c r="K24" s="442" t="s">
        <v>2241</v>
      </c>
      <c r="L24" s="313" t="s">
        <v>2242</v>
      </c>
      <c r="M24" s="313" t="s">
        <v>2243</v>
      </c>
      <c r="N24" s="313" t="s">
        <v>2244</v>
      </c>
      <c r="O24" s="313" t="s">
        <v>2243</v>
      </c>
      <c r="P24" s="313" t="s">
        <v>2244</v>
      </c>
      <c r="Q24" s="313" t="s">
        <v>1315</v>
      </c>
      <c r="R24" s="1044"/>
      <c r="S24" s="1022"/>
      <c r="T24" s="1029"/>
      <c r="U24" s="416" t="s">
        <v>3106</v>
      </c>
    </row>
    <row r="25" spans="1:21" ht="409.6" thickBot="1" x14ac:dyDescent="0.35">
      <c r="A25" s="443" t="s">
        <v>1337</v>
      </c>
      <c r="B25" s="444" t="s">
        <v>2245</v>
      </c>
      <c r="C25" s="288" t="s">
        <v>2246</v>
      </c>
      <c r="D25" s="445" t="s">
        <v>2072</v>
      </c>
      <c r="E25" s="415" t="s">
        <v>2247</v>
      </c>
      <c r="F25" s="446" t="s">
        <v>2248</v>
      </c>
      <c r="G25" s="446" t="s">
        <v>2249</v>
      </c>
      <c r="H25" s="289" t="s">
        <v>2250</v>
      </c>
      <c r="I25" s="326" t="s">
        <v>2251</v>
      </c>
      <c r="J25" s="447" t="s">
        <v>2252</v>
      </c>
      <c r="K25" s="448" t="s">
        <v>2253</v>
      </c>
      <c r="L25" s="446" t="s">
        <v>2254</v>
      </c>
      <c r="M25" s="448" t="s">
        <v>2255</v>
      </c>
      <c r="N25" s="448" t="s">
        <v>1344</v>
      </c>
      <c r="O25" s="448" t="s">
        <v>2256</v>
      </c>
      <c r="P25" s="448" t="s">
        <v>1344</v>
      </c>
      <c r="Q25" s="415" t="s">
        <v>1345</v>
      </c>
      <c r="R25" s="1044"/>
      <c r="S25" s="1023"/>
      <c r="T25" s="1030"/>
      <c r="U25" s="416" t="s">
        <v>3106</v>
      </c>
    </row>
    <row r="26" spans="1:21" ht="246" customHeight="1" thickBot="1" x14ac:dyDescent="0.35">
      <c r="A26" s="1033" t="s">
        <v>1282</v>
      </c>
      <c r="B26" s="303" t="s">
        <v>1346</v>
      </c>
      <c r="C26" s="287" t="s">
        <v>2257</v>
      </c>
      <c r="D26" s="286" t="s">
        <v>2258</v>
      </c>
      <c r="E26" s="287" t="s">
        <v>1348</v>
      </c>
      <c r="F26" s="313" t="s">
        <v>2259</v>
      </c>
      <c r="G26" s="287" t="s">
        <v>2206</v>
      </c>
      <c r="H26" s="313" t="s">
        <v>2260</v>
      </c>
      <c r="I26" s="326" t="s">
        <v>2261</v>
      </c>
      <c r="J26" s="406" t="s">
        <v>2262</v>
      </c>
      <c r="K26" s="299" t="s">
        <v>2874</v>
      </c>
      <c r="L26" s="299" t="s">
        <v>2263</v>
      </c>
      <c r="M26" s="299" t="s">
        <v>2875</v>
      </c>
      <c r="N26" s="299" t="s">
        <v>2264</v>
      </c>
      <c r="O26" s="299" t="s">
        <v>2876</v>
      </c>
      <c r="P26" s="299" t="s">
        <v>2265</v>
      </c>
      <c r="Q26" s="420" t="s">
        <v>1321</v>
      </c>
      <c r="R26" s="1045"/>
      <c r="S26" s="287" t="s">
        <v>1222</v>
      </c>
      <c r="T26" s="356" t="s">
        <v>1223</v>
      </c>
      <c r="U26" s="416" t="s">
        <v>3111</v>
      </c>
    </row>
    <row r="27" spans="1:21" ht="350.5" thickBot="1" x14ac:dyDescent="0.35">
      <c r="A27" s="1034"/>
      <c r="B27" s="286" t="s">
        <v>1366</v>
      </c>
      <c r="C27" s="314" t="s">
        <v>2266</v>
      </c>
      <c r="D27" s="385" t="s">
        <v>2267</v>
      </c>
      <c r="E27" s="418" t="s">
        <v>2268</v>
      </c>
      <c r="F27" s="313" t="s">
        <v>2269</v>
      </c>
      <c r="G27" s="313" t="s">
        <v>2270</v>
      </c>
      <c r="H27" s="313" t="s">
        <v>2271</v>
      </c>
      <c r="I27" s="423" t="s">
        <v>2272</v>
      </c>
      <c r="J27" s="446" t="s">
        <v>2273</v>
      </c>
      <c r="K27" s="313" t="s">
        <v>2877</v>
      </c>
      <c r="L27" s="287" t="s">
        <v>2274</v>
      </c>
      <c r="M27" s="298" t="s">
        <v>2878</v>
      </c>
      <c r="N27" s="298" t="s">
        <v>2879</v>
      </c>
      <c r="O27" s="298" t="s">
        <v>2878</v>
      </c>
      <c r="P27" s="298" t="s">
        <v>2880</v>
      </c>
      <c r="Q27" s="327" t="s">
        <v>1375</v>
      </c>
      <c r="R27" s="449">
        <v>4000000</v>
      </c>
      <c r="S27" s="287" t="s">
        <v>1222</v>
      </c>
      <c r="T27" s="427" t="s">
        <v>1223</v>
      </c>
      <c r="U27" s="416" t="s">
        <v>3106</v>
      </c>
    </row>
    <row r="28" spans="1:21" ht="336" x14ac:dyDescent="0.3">
      <c r="A28" s="1035" t="s">
        <v>30</v>
      </c>
      <c r="B28" s="1025" t="s">
        <v>1376</v>
      </c>
      <c r="C28" s="1029" t="s">
        <v>2275</v>
      </c>
      <c r="D28" s="1024" t="s">
        <v>2276</v>
      </c>
      <c r="E28" s="450" t="s">
        <v>2277</v>
      </c>
      <c r="F28" s="337" t="s">
        <v>2278</v>
      </c>
      <c r="G28" s="287" t="s">
        <v>1380</v>
      </c>
      <c r="H28" s="337" t="s">
        <v>2279</v>
      </c>
      <c r="I28" s="326" t="s">
        <v>492</v>
      </c>
      <c r="J28" s="337" t="s">
        <v>2280</v>
      </c>
      <c r="K28" s="337" t="s">
        <v>2881</v>
      </c>
      <c r="L28" s="288" t="s">
        <v>2281</v>
      </c>
      <c r="M28" s="288" t="s">
        <v>2282</v>
      </c>
      <c r="N28" s="287" t="s">
        <v>2283</v>
      </c>
      <c r="O28" s="287" t="s">
        <v>2882</v>
      </c>
      <c r="P28" s="287" t="s">
        <v>2883</v>
      </c>
      <c r="Q28" s="356" t="s">
        <v>1384</v>
      </c>
      <c r="R28" s="439">
        <v>778000</v>
      </c>
      <c r="S28" s="308" t="s">
        <v>1222</v>
      </c>
      <c r="T28" s="602" t="s">
        <v>1223</v>
      </c>
      <c r="U28" s="416" t="s">
        <v>3112</v>
      </c>
    </row>
    <row r="29" spans="1:21" ht="154" x14ac:dyDescent="0.3">
      <c r="A29" s="1036"/>
      <c r="B29" s="1025"/>
      <c r="C29" s="1030"/>
      <c r="D29" s="1026"/>
      <c r="E29" s="357" t="s">
        <v>2284</v>
      </c>
      <c r="F29" s="287" t="s">
        <v>1386</v>
      </c>
      <c r="G29" s="287" t="s">
        <v>2285</v>
      </c>
      <c r="H29" s="287" t="s">
        <v>2286</v>
      </c>
      <c r="I29" s="326" t="s">
        <v>502</v>
      </c>
      <c r="J29" s="287" t="s">
        <v>2287</v>
      </c>
      <c r="K29" s="287" t="s">
        <v>2288</v>
      </c>
      <c r="L29" s="300" t="s">
        <v>2289</v>
      </c>
      <c r="M29" s="287" t="s">
        <v>2290</v>
      </c>
      <c r="N29" s="287" t="s">
        <v>2291</v>
      </c>
      <c r="O29" s="287" t="s">
        <v>2290</v>
      </c>
      <c r="P29" s="287" t="s">
        <v>2291</v>
      </c>
      <c r="Q29" s="287" t="s">
        <v>701</v>
      </c>
      <c r="R29" s="449">
        <v>3370000</v>
      </c>
      <c r="S29" s="288" t="s">
        <v>1222</v>
      </c>
      <c r="T29" s="475" t="s">
        <v>2094</v>
      </c>
      <c r="U29" s="416" t="s">
        <v>3106</v>
      </c>
    </row>
    <row r="30" spans="1:21" ht="84" x14ac:dyDescent="0.3">
      <c r="A30" s="451"/>
      <c r="B30" s="303"/>
      <c r="C30" s="383"/>
      <c r="D30" s="303"/>
      <c r="E30" s="357"/>
      <c r="F30" s="356"/>
      <c r="G30" s="298"/>
      <c r="H30" s="288"/>
      <c r="I30" s="302" t="s">
        <v>511</v>
      </c>
      <c r="J30" s="287" t="s">
        <v>2292</v>
      </c>
      <c r="K30" s="287" t="s">
        <v>2293</v>
      </c>
      <c r="L30" s="300" t="s">
        <v>2294</v>
      </c>
      <c r="M30" s="299" t="s">
        <v>448</v>
      </c>
      <c r="N30" s="299" t="s">
        <v>29</v>
      </c>
      <c r="O30" s="287" t="s">
        <v>741</v>
      </c>
      <c r="P30" s="287" t="s">
        <v>29</v>
      </c>
      <c r="Q30" s="287" t="s">
        <v>2295</v>
      </c>
      <c r="R30" s="449" t="s">
        <v>1914</v>
      </c>
      <c r="S30" s="288" t="s">
        <v>1222</v>
      </c>
      <c r="T30" s="603" t="s">
        <v>2094</v>
      </c>
      <c r="U30" s="416"/>
    </row>
    <row r="31" spans="1:21" ht="168.5" thickBot="1" x14ac:dyDescent="0.35">
      <c r="A31" s="285" t="s">
        <v>1851</v>
      </c>
      <c r="B31" s="286" t="s">
        <v>1151</v>
      </c>
      <c r="C31" s="287" t="s">
        <v>1679</v>
      </c>
      <c r="D31" s="332" t="s">
        <v>1984</v>
      </c>
      <c r="E31" s="287" t="s">
        <v>1674</v>
      </c>
      <c r="F31" s="356" t="s">
        <v>981</v>
      </c>
      <c r="G31" s="308" t="s">
        <v>746</v>
      </c>
      <c r="H31" s="287" t="s">
        <v>1675</v>
      </c>
      <c r="I31" s="332" t="s">
        <v>1989</v>
      </c>
      <c r="J31" s="287" t="s">
        <v>984</v>
      </c>
      <c r="K31" s="287" t="s">
        <v>2296</v>
      </c>
      <c r="L31" s="287" t="s">
        <v>2297</v>
      </c>
      <c r="M31" s="287" t="s">
        <v>1681</v>
      </c>
      <c r="N31" s="287" t="s">
        <v>1666</v>
      </c>
      <c r="O31" s="287" t="s">
        <v>1681</v>
      </c>
      <c r="P31" s="287" t="s">
        <v>969</v>
      </c>
      <c r="Q31" s="287" t="s">
        <v>701</v>
      </c>
      <c r="R31" s="287" t="s">
        <v>28</v>
      </c>
      <c r="S31" s="287" t="s">
        <v>29</v>
      </c>
      <c r="T31" s="603" t="s">
        <v>2094</v>
      </c>
      <c r="U31" s="416" t="s">
        <v>3106</v>
      </c>
    </row>
    <row r="32" spans="1:21" ht="154.5" thickBot="1" x14ac:dyDescent="0.35">
      <c r="A32" s="452"/>
      <c r="B32" s="332" t="s">
        <v>26</v>
      </c>
      <c r="C32" s="311" t="s">
        <v>2298</v>
      </c>
      <c r="D32" s="332" t="s">
        <v>1877</v>
      </c>
      <c r="E32" s="453" t="s">
        <v>345</v>
      </c>
      <c r="F32" s="313" t="s">
        <v>1880</v>
      </c>
      <c r="G32" s="313" t="s">
        <v>2299</v>
      </c>
      <c r="H32" s="313" t="s">
        <v>337</v>
      </c>
      <c r="I32" s="333" t="s">
        <v>1882</v>
      </c>
      <c r="J32" s="313" t="s">
        <v>2300</v>
      </c>
      <c r="K32" s="313" t="s">
        <v>2301</v>
      </c>
      <c r="L32" s="288" t="s">
        <v>2302</v>
      </c>
      <c r="M32" s="313" t="s">
        <v>2303</v>
      </c>
      <c r="N32" s="454" t="s">
        <v>2304</v>
      </c>
      <c r="O32" s="313" t="s">
        <v>2305</v>
      </c>
      <c r="P32" s="454" t="s">
        <v>2306</v>
      </c>
      <c r="Q32" s="454" t="s">
        <v>1321</v>
      </c>
      <c r="R32" s="455" t="s">
        <v>28</v>
      </c>
      <c r="S32" s="455" t="s">
        <v>28</v>
      </c>
      <c r="T32" s="311" t="s">
        <v>1223</v>
      </c>
      <c r="U32" s="416" t="s">
        <v>3106</v>
      </c>
    </row>
    <row r="33" spans="1:21" ht="224.5" thickBot="1" x14ac:dyDescent="0.35">
      <c r="A33" s="390" t="s">
        <v>1851</v>
      </c>
      <c r="B33" s="286" t="s">
        <v>19</v>
      </c>
      <c r="C33" s="287" t="s">
        <v>2307</v>
      </c>
      <c r="D33" s="286" t="s">
        <v>1397</v>
      </c>
      <c r="E33" s="308" t="s">
        <v>1669</v>
      </c>
      <c r="F33" s="308" t="s">
        <v>1704</v>
      </c>
      <c r="G33" s="308" t="s">
        <v>2308</v>
      </c>
      <c r="H33" s="308" t="s">
        <v>337</v>
      </c>
      <c r="I33" s="302" t="s">
        <v>1688</v>
      </c>
      <c r="J33" s="308" t="s">
        <v>2309</v>
      </c>
      <c r="K33" s="298" t="s">
        <v>2310</v>
      </c>
      <c r="L33" s="298" t="s">
        <v>1670</v>
      </c>
      <c r="M33" s="298" t="s">
        <v>1689</v>
      </c>
      <c r="N33" s="298" t="s">
        <v>1691</v>
      </c>
      <c r="O33" s="298" t="s">
        <v>2311</v>
      </c>
      <c r="P33" s="298" t="s">
        <v>338</v>
      </c>
      <c r="Q33" s="327" t="s">
        <v>701</v>
      </c>
      <c r="R33" s="391" t="s">
        <v>28</v>
      </c>
      <c r="S33" s="329" t="s">
        <v>106</v>
      </c>
      <c r="T33" s="311" t="s">
        <v>1223</v>
      </c>
      <c r="U33" s="416" t="s">
        <v>3106</v>
      </c>
    </row>
    <row r="34" spans="1:21" ht="238.5" thickBot="1" x14ac:dyDescent="0.35">
      <c r="A34" s="325" t="s">
        <v>17</v>
      </c>
      <c r="B34" s="286" t="s">
        <v>24</v>
      </c>
      <c r="C34" s="288" t="s">
        <v>1671</v>
      </c>
      <c r="D34" s="293" t="s">
        <v>1864</v>
      </c>
      <c r="E34" s="288" t="s">
        <v>1672</v>
      </c>
      <c r="F34" s="288" t="s">
        <v>1865</v>
      </c>
      <c r="G34" s="288" t="s">
        <v>1866</v>
      </c>
      <c r="H34" s="288" t="s">
        <v>18</v>
      </c>
      <c r="I34" s="286" t="s">
        <v>1682</v>
      </c>
      <c r="J34" s="287" t="s">
        <v>2312</v>
      </c>
      <c r="K34" s="294" t="s">
        <v>1687</v>
      </c>
      <c r="L34" s="287" t="s">
        <v>1673</v>
      </c>
      <c r="M34" s="287" t="s">
        <v>1692</v>
      </c>
      <c r="N34" s="287" t="s">
        <v>920</v>
      </c>
      <c r="O34" s="287" t="s">
        <v>2313</v>
      </c>
      <c r="P34" s="287" t="s">
        <v>2314</v>
      </c>
      <c r="Q34" s="287" t="s">
        <v>1665</v>
      </c>
      <c r="R34" s="456" t="s">
        <v>833</v>
      </c>
      <c r="S34" s="287" t="s">
        <v>27</v>
      </c>
      <c r="T34" s="311" t="s">
        <v>1223</v>
      </c>
      <c r="U34" s="416" t="s">
        <v>3113</v>
      </c>
    </row>
    <row r="35" spans="1:21" ht="409.6" thickBot="1" x14ac:dyDescent="0.35">
      <c r="A35" s="394" t="s">
        <v>1851</v>
      </c>
      <c r="B35" s="332" t="s">
        <v>331</v>
      </c>
      <c r="C35" s="313" t="s">
        <v>1678</v>
      </c>
      <c r="D35" s="332" t="s">
        <v>1397</v>
      </c>
      <c r="E35" s="314" t="s">
        <v>1668</v>
      </c>
      <c r="F35" s="313" t="s">
        <v>723</v>
      </c>
      <c r="G35" s="313" t="s">
        <v>2315</v>
      </c>
      <c r="H35" s="313" t="s">
        <v>724</v>
      </c>
      <c r="I35" s="332" t="s">
        <v>725</v>
      </c>
      <c r="J35" s="313" t="s">
        <v>2316</v>
      </c>
      <c r="K35" s="313" t="s">
        <v>2317</v>
      </c>
      <c r="L35" s="314" t="s">
        <v>1872</v>
      </c>
      <c r="M35" s="314" t="s">
        <v>2318</v>
      </c>
      <c r="N35" s="314" t="s">
        <v>1873</v>
      </c>
      <c r="O35" s="314" t="s">
        <v>2319</v>
      </c>
      <c r="P35" s="314" t="s">
        <v>1873</v>
      </c>
      <c r="Q35" s="314" t="s">
        <v>1876</v>
      </c>
      <c r="R35" s="457" t="s">
        <v>833</v>
      </c>
      <c r="S35" s="458" t="s">
        <v>27</v>
      </c>
      <c r="T35" s="311" t="s">
        <v>1223</v>
      </c>
      <c r="U35" s="416" t="s">
        <v>3114</v>
      </c>
    </row>
    <row r="36" spans="1:21" ht="140.5" thickBot="1" x14ac:dyDescent="0.35">
      <c r="A36" s="459" t="s">
        <v>1201</v>
      </c>
      <c r="B36" s="332" t="s">
        <v>719</v>
      </c>
      <c r="C36" s="418" t="s">
        <v>1667</v>
      </c>
      <c r="D36" s="377" t="s">
        <v>1397</v>
      </c>
      <c r="E36" s="313" t="s">
        <v>1668</v>
      </c>
      <c r="F36" s="311" t="s">
        <v>1695</v>
      </c>
      <c r="G36" s="312" t="s">
        <v>1696</v>
      </c>
      <c r="H36" s="313" t="s">
        <v>724</v>
      </c>
      <c r="I36" s="460" t="s">
        <v>1683</v>
      </c>
      <c r="J36" s="312" t="s">
        <v>1697</v>
      </c>
      <c r="K36" s="312" t="s">
        <v>1698</v>
      </c>
      <c r="L36" s="314" t="s">
        <v>1699</v>
      </c>
      <c r="M36" s="461" t="s">
        <v>1700</v>
      </c>
      <c r="N36" s="316" t="s">
        <v>1703</v>
      </c>
      <c r="O36" s="461" t="s">
        <v>1701</v>
      </c>
      <c r="P36" s="316" t="s">
        <v>1703</v>
      </c>
      <c r="Q36" s="314" t="s">
        <v>1702</v>
      </c>
      <c r="R36" s="313" t="s">
        <v>1680</v>
      </c>
      <c r="S36" s="313" t="s">
        <v>833</v>
      </c>
      <c r="T36" s="311" t="s">
        <v>1223</v>
      </c>
      <c r="U36" s="416" t="s">
        <v>3106</v>
      </c>
    </row>
  </sheetData>
  <mergeCells count="51">
    <mergeCell ref="A1:T1"/>
    <mergeCell ref="A2:T2"/>
    <mergeCell ref="A3:T3"/>
    <mergeCell ref="F4:H4"/>
    <mergeCell ref="A5:E5"/>
    <mergeCell ref="I5:S5"/>
    <mergeCell ref="A6:A11"/>
    <mergeCell ref="B6:B7"/>
    <mergeCell ref="C6:C7"/>
    <mergeCell ref="D6:D7"/>
    <mergeCell ref="T6:T7"/>
    <mergeCell ref="B10:B11"/>
    <mergeCell ref="C10:C11"/>
    <mergeCell ref="D10:D11"/>
    <mergeCell ref="J13:J14"/>
    <mergeCell ref="R13:R14"/>
    <mergeCell ref="S13:S14"/>
    <mergeCell ref="T13:T14"/>
    <mergeCell ref="A15:A17"/>
    <mergeCell ref="C15:C17"/>
    <mergeCell ref="D15:D17"/>
    <mergeCell ref="F15:F17"/>
    <mergeCell ref="G15:G17"/>
    <mergeCell ref="H15:H17"/>
    <mergeCell ref="A13:A14"/>
    <mergeCell ref="B13:B14"/>
    <mergeCell ref="C13:C14"/>
    <mergeCell ref="D13:D14"/>
    <mergeCell ref="E13:E14"/>
    <mergeCell ref="I13:I14"/>
    <mergeCell ref="I15:I17"/>
    <mergeCell ref="R15:R17"/>
    <mergeCell ref="S15:S17"/>
    <mergeCell ref="T15:T17"/>
    <mergeCell ref="E16:E17"/>
    <mergeCell ref="K16:K17"/>
    <mergeCell ref="L16:L17"/>
    <mergeCell ref="T20:T25"/>
    <mergeCell ref="F21:F23"/>
    <mergeCell ref="H21:H23"/>
    <mergeCell ref="A26:A27"/>
    <mergeCell ref="A28:A29"/>
    <mergeCell ref="B28:B29"/>
    <mergeCell ref="C28:C29"/>
    <mergeCell ref="D28:D29"/>
    <mergeCell ref="B20:B24"/>
    <mergeCell ref="C20:C24"/>
    <mergeCell ref="D20:D24"/>
    <mergeCell ref="E20:E24"/>
    <mergeCell ref="R20:R26"/>
    <mergeCell ref="S20:S25"/>
  </mergeCells>
  <pageMargins left="0.70866141732283472" right="0.70866141732283472" top="0.74803149606299213" bottom="0.74803149606299213" header="0.31496062992125984" footer="0.31496062992125984"/>
  <pageSetup paperSize="9" scale="2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B2B39-246A-49FA-BC1F-33644B74C349}">
  <sheetPr>
    <pageSetUpPr fitToPage="1"/>
  </sheetPr>
  <dimension ref="A1:U42"/>
  <sheetViews>
    <sheetView zoomScale="80" zoomScaleNormal="80" workbookViewId="0">
      <pane xSplit="4" ySplit="5" topLeftCell="H39" activePane="bottomRight" state="frozen"/>
      <selection pane="topRight" activeCell="E1" sqref="E1"/>
      <selection pane="bottomLeft" activeCell="A6" sqref="A6"/>
      <selection pane="bottomRight" activeCell="K40" sqref="K40"/>
    </sheetView>
  </sheetViews>
  <sheetFormatPr defaultColWidth="23" defaultRowHeight="14" x14ac:dyDescent="0.3"/>
  <cols>
    <col min="1" max="4" width="23" style="395"/>
    <col min="5" max="5" width="27" style="395" customWidth="1"/>
    <col min="6" max="7" width="25.26953125" style="395" customWidth="1"/>
    <col min="8" max="9" width="23" style="395"/>
    <col min="10" max="10" width="26.26953125" style="395" customWidth="1"/>
    <col min="11" max="11" width="25.453125" style="395" customWidth="1"/>
    <col min="12" max="12" width="27" style="395" customWidth="1"/>
    <col min="13" max="13" width="25" style="395" customWidth="1"/>
    <col min="14" max="14" width="24.7265625" style="395" customWidth="1"/>
    <col min="15" max="15" width="27.54296875" style="395" customWidth="1"/>
    <col min="16" max="16" width="27" style="395" customWidth="1"/>
    <col min="17" max="17" width="26.54296875" style="395" customWidth="1"/>
    <col min="18" max="19" width="23" style="395"/>
    <col min="20" max="20" width="26.7265625" style="395" customWidth="1"/>
    <col min="21" max="21" width="49.26953125" style="395" customWidth="1"/>
    <col min="22" max="16384" width="23" style="395"/>
  </cols>
  <sheetData>
    <row r="1" spans="1:21" ht="14.5" thickBot="1" x14ac:dyDescent="0.35">
      <c r="A1" s="1085" t="s">
        <v>807</v>
      </c>
      <c r="B1" s="1086"/>
      <c r="C1" s="1086"/>
      <c r="D1" s="1086"/>
      <c r="E1" s="1086"/>
      <c r="F1" s="1086"/>
      <c r="G1" s="1086"/>
      <c r="H1" s="1086"/>
      <c r="I1" s="1086"/>
      <c r="J1" s="1086"/>
      <c r="K1" s="1086"/>
      <c r="L1" s="1086"/>
      <c r="M1" s="1086"/>
      <c r="N1" s="1086"/>
      <c r="O1" s="1086"/>
      <c r="P1" s="1086"/>
      <c r="Q1" s="1086"/>
      <c r="R1" s="1086"/>
      <c r="S1" s="1087"/>
      <c r="T1" s="1088"/>
      <c r="U1" s="585"/>
    </row>
    <row r="2" spans="1:21" x14ac:dyDescent="0.3">
      <c r="A2" s="1125" t="s">
        <v>2814</v>
      </c>
      <c r="B2" s="1126"/>
      <c r="C2" s="1126"/>
      <c r="D2" s="1126"/>
      <c r="E2" s="1126"/>
      <c r="F2" s="1126"/>
      <c r="G2" s="1126"/>
      <c r="H2" s="1126"/>
      <c r="I2" s="1126"/>
      <c r="J2" s="1126"/>
      <c r="K2" s="1126"/>
      <c r="L2" s="1126"/>
      <c r="M2" s="1126"/>
      <c r="N2" s="1126"/>
      <c r="O2" s="1126"/>
      <c r="P2" s="1126"/>
      <c r="Q2" s="1126"/>
      <c r="R2" s="1126"/>
      <c r="S2" s="1126"/>
      <c r="T2" s="1127"/>
      <c r="U2" s="585"/>
    </row>
    <row r="3" spans="1:21" x14ac:dyDescent="0.3">
      <c r="A3" s="1128" t="s">
        <v>2320</v>
      </c>
      <c r="B3" s="1129"/>
      <c r="C3" s="1129"/>
      <c r="D3" s="1129"/>
      <c r="E3" s="1129"/>
      <c r="F3" s="1129"/>
      <c r="G3" s="1129"/>
      <c r="H3" s="1129"/>
      <c r="I3" s="1129"/>
      <c r="J3" s="1129"/>
      <c r="K3" s="1129"/>
      <c r="L3" s="1129"/>
      <c r="M3" s="1129"/>
      <c r="N3" s="1129"/>
      <c r="O3" s="1129"/>
      <c r="P3" s="1129"/>
      <c r="Q3" s="1129"/>
      <c r="R3" s="1129"/>
      <c r="S3" s="1129"/>
      <c r="T3" s="1130"/>
      <c r="U3" s="585"/>
    </row>
    <row r="4" spans="1:21" x14ac:dyDescent="0.3">
      <c r="A4" s="1131" t="s">
        <v>2321</v>
      </c>
      <c r="B4" s="1132" t="s">
        <v>1</v>
      </c>
      <c r="C4" s="1132" t="s">
        <v>2322</v>
      </c>
      <c r="D4" s="1132" t="s">
        <v>2323</v>
      </c>
      <c r="E4" s="1132" t="s">
        <v>2324</v>
      </c>
      <c r="F4" s="1006" t="s">
        <v>2325</v>
      </c>
      <c r="G4" s="1006"/>
      <c r="H4" s="1006"/>
      <c r="I4" s="1133" t="s">
        <v>2326</v>
      </c>
      <c r="J4" s="1132" t="s">
        <v>2327</v>
      </c>
      <c r="K4" s="1132" t="s">
        <v>7</v>
      </c>
      <c r="L4" s="1122" t="s">
        <v>16</v>
      </c>
      <c r="M4" s="1122" t="s">
        <v>1684</v>
      </c>
      <c r="N4" s="1122" t="s">
        <v>8</v>
      </c>
      <c r="O4" s="1121" t="s">
        <v>1685</v>
      </c>
      <c r="P4" s="1121" t="s">
        <v>8</v>
      </c>
      <c r="Q4" s="1122" t="s">
        <v>9</v>
      </c>
      <c r="R4" s="1122" t="s">
        <v>10</v>
      </c>
      <c r="S4" s="1123" t="s">
        <v>11</v>
      </c>
      <c r="T4" s="1124" t="s">
        <v>12</v>
      </c>
      <c r="U4" s="1100" t="s">
        <v>3096</v>
      </c>
    </row>
    <row r="5" spans="1:21" x14ac:dyDescent="0.3">
      <c r="A5" s="1131"/>
      <c r="B5" s="1132"/>
      <c r="C5" s="1132"/>
      <c r="D5" s="1132"/>
      <c r="E5" s="1132"/>
      <c r="F5" s="281" t="s">
        <v>2328</v>
      </c>
      <c r="G5" s="281" t="s">
        <v>2329</v>
      </c>
      <c r="H5" s="281" t="s">
        <v>2330</v>
      </c>
      <c r="I5" s="1133"/>
      <c r="J5" s="1132"/>
      <c r="K5" s="1132"/>
      <c r="L5" s="1122"/>
      <c r="M5" s="1122"/>
      <c r="N5" s="1122"/>
      <c r="O5" s="1121"/>
      <c r="P5" s="1121"/>
      <c r="Q5" s="1122"/>
      <c r="R5" s="1122"/>
      <c r="S5" s="1123"/>
      <c r="T5" s="1124"/>
      <c r="U5" s="1101"/>
    </row>
    <row r="6" spans="1:21" ht="84" x14ac:dyDescent="0.3">
      <c r="A6" s="1106"/>
      <c r="B6" s="1104" t="s">
        <v>2331</v>
      </c>
      <c r="C6" s="1054" t="s">
        <v>2332</v>
      </c>
      <c r="D6" s="1104" t="s">
        <v>2333</v>
      </c>
      <c r="E6" s="287" t="s">
        <v>2334</v>
      </c>
      <c r="F6" s="287" t="s">
        <v>2335</v>
      </c>
      <c r="G6" s="287" t="s">
        <v>2336</v>
      </c>
      <c r="H6" s="287" t="s">
        <v>2337</v>
      </c>
      <c r="I6" s="286" t="s">
        <v>1524</v>
      </c>
      <c r="J6" s="288" t="s">
        <v>2884</v>
      </c>
      <c r="K6" s="287" t="s">
        <v>2338</v>
      </c>
      <c r="L6" s="287" t="s">
        <v>2339</v>
      </c>
      <c r="M6" s="289" t="s">
        <v>2340</v>
      </c>
      <c r="N6" s="287" t="s">
        <v>2341</v>
      </c>
      <c r="O6" s="289" t="s">
        <v>2340</v>
      </c>
      <c r="P6" s="287" t="s">
        <v>2341</v>
      </c>
      <c r="Q6" s="287" t="s">
        <v>2342</v>
      </c>
      <c r="R6" s="290" t="s">
        <v>28</v>
      </c>
      <c r="S6" s="291"/>
      <c r="T6" s="350" t="s">
        <v>2343</v>
      </c>
      <c r="U6" s="289" t="s">
        <v>3115</v>
      </c>
    </row>
    <row r="7" spans="1:21" ht="56" x14ac:dyDescent="0.3">
      <c r="A7" s="1106"/>
      <c r="B7" s="1104"/>
      <c r="C7" s="1054"/>
      <c r="D7" s="1104"/>
      <c r="E7" s="287" t="s">
        <v>2344</v>
      </c>
      <c r="F7" s="287" t="s">
        <v>2345</v>
      </c>
      <c r="G7" s="287" t="s">
        <v>2346</v>
      </c>
      <c r="H7" s="287" t="s">
        <v>2347</v>
      </c>
      <c r="I7" s="286" t="s">
        <v>2348</v>
      </c>
      <c r="J7" s="288" t="s">
        <v>2885</v>
      </c>
      <c r="K7" s="287" t="s">
        <v>2349</v>
      </c>
      <c r="L7" s="287" t="s">
        <v>2350</v>
      </c>
      <c r="M7" s="289" t="s">
        <v>2351</v>
      </c>
      <c r="N7" s="287" t="s">
        <v>2350</v>
      </c>
      <c r="O7" s="289" t="s">
        <v>2351</v>
      </c>
      <c r="P7" s="287" t="s">
        <v>2350</v>
      </c>
      <c r="Q7" s="287" t="s">
        <v>2352</v>
      </c>
      <c r="R7" s="290" t="s">
        <v>28</v>
      </c>
      <c r="S7" s="291"/>
      <c r="T7" s="350" t="s">
        <v>2343</v>
      </c>
      <c r="U7" s="289" t="s">
        <v>3106</v>
      </c>
    </row>
    <row r="8" spans="1:21" ht="42" x14ac:dyDescent="0.3">
      <c r="A8" s="1106"/>
      <c r="B8" s="1104"/>
      <c r="C8" s="1054"/>
      <c r="D8" s="1104"/>
      <c r="E8" s="287" t="s">
        <v>2353</v>
      </c>
      <c r="F8" s="287" t="s">
        <v>2354</v>
      </c>
      <c r="G8" s="287" t="s">
        <v>2355</v>
      </c>
      <c r="H8" s="287" t="s">
        <v>2356</v>
      </c>
      <c r="I8" s="286" t="s">
        <v>1526</v>
      </c>
      <c r="J8" s="287" t="s">
        <v>2357</v>
      </c>
      <c r="K8" s="287" t="s">
        <v>2358</v>
      </c>
      <c r="L8" s="287" t="s">
        <v>2359</v>
      </c>
      <c r="M8" s="287" t="s">
        <v>2360</v>
      </c>
      <c r="N8" s="287" t="s">
        <v>2361</v>
      </c>
      <c r="O8" s="289" t="s">
        <v>2362</v>
      </c>
      <c r="P8" s="287" t="s">
        <v>2363</v>
      </c>
      <c r="Q8" s="287" t="s">
        <v>2364</v>
      </c>
      <c r="R8" s="292">
        <v>70000</v>
      </c>
      <c r="S8" s="291"/>
      <c r="T8" s="350" t="s">
        <v>2343</v>
      </c>
      <c r="U8" s="289"/>
    </row>
    <row r="9" spans="1:21" ht="31.15" customHeight="1" x14ac:dyDescent="0.3">
      <c r="A9" s="1106"/>
      <c r="B9" s="1104"/>
      <c r="C9" s="1054"/>
      <c r="D9" s="1104"/>
      <c r="E9" s="1054" t="s">
        <v>2365</v>
      </c>
      <c r="F9" s="1054" t="s">
        <v>2366</v>
      </c>
      <c r="G9" s="1054" t="s">
        <v>2367</v>
      </c>
      <c r="H9" s="1054" t="s">
        <v>2368</v>
      </c>
      <c r="I9" s="1115" t="s">
        <v>1530</v>
      </c>
      <c r="J9" s="1120" t="s">
        <v>2886</v>
      </c>
      <c r="K9" s="1054" t="s">
        <v>2887</v>
      </c>
      <c r="L9" s="1105" t="s">
        <v>2369</v>
      </c>
      <c r="M9" s="1119" t="s">
        <v>2370</v>
      </c>
      <c r="N9" s="1119" t="s">
        <v>2888</v>
      </c>
      <c r="O9" s="1119" t="s">
        <v>2370</v>
      </c>
      <c r="P9" s="1119" t="s">
        <v>2371</v>
      </c>
      <c r="Q9" s="1119" t="s">
        <v>2372</v>
      </c>
      <c r="R9" s="1116">
        <v>1895000</v>
      </c>
      <c r="S9" s="1118"/>
      <c r="T9" s="350" t="s">
        <v>2343</v>
      </c>
      <c r="U9" s="289"/>
    </row>
    <row r="10" spans="1:21" ht="158.65" customHeight="1" x14ac:dyDescent="0.3">
      <c r="A10" s="1106"/>
      <c r="B10" s="1104"/>
      <c r="C10" s="1054"/>
      <c r="D10" s="1104"/>
      <c r="E10" s="1054"/>
      <c r="F10" s="1054"/>
      <c r="G10" s="1054"/>
      <c r="H10" s="1054"/>
      <c r="I10" s="1115"/>
      <c r="J10" s="1120"/>
      <c r="K10" s="1054"/>
      <c r="L10" s="1105"/>
      <c r="M10" s="1119"/>
      <c r="N10" s="1119"/>
      <c r="O10" s="1119"/>
      <c r="P10" s="1119"/>
      <c r="Q10" s="1119"/>
      <c r="R10" s="1117"/>
      <c r="S10" s="1118"/>
      <c r="T10" s="350" t="s">
        <v>2343</v>
      </c>
      <c r="U10" s="289"/>
    </row>
    <row r="11" spans="1:21" ht="108.65" customHeight="1" x14ac:dyDescent="0.3">
      <c r="A11" s="1106"/>
      <c r="B11" s="1104"/>
      <c r="C11" s="1054"/>
      <c r="D11" s="1104"/>
      <c r="E11" s="287" t="s">
        <v>2373</v>
      </c>
      <c r="F11" s="287" t="s">
        <v>2374</v>
      </c>
      <c r="G11" s="287" t="s">
        <v>2375</v>
      </c>
      <c r="H11" s="287" t="s">
        <v>2376</v>
      </c>
      <c r="I11" s="286" t="s">
        <v>1529</v>
      </c>
      <c r="J11" s="287" t="s">
        <v>2889</v>
      </c>
      <c r="K11" s="287" t="s">
        <v>2793</v>
      </c>
      <c r="L11" s="287" t="s">
        <v>2377</v>
      </c>
      <c r="M11" s="287" t="s">
        <v>2378</v>
      </c>
      <c r="N11" s="289" t="s">
        <v>2794</v>
      </c>
      <c r="O11" s="287" t="s">
        <v>448</v>
      </c>
      <c r="P11" s="289" t="s">
        <v>2379</v>
      </c>
      <c r="Q11" s="289" t="s">
        <v>2380</v>
      </c>
      <c r="R11" s="292">
        <v>600000</v>
      </c>
      <c r="S11" s="291"/>
      <c r="T11" s="350" t="s">
        <v>2343</v>
      </c>
      <c r="U11" s="289"/>
    </row>
    <row r="12" spans="1:21" ht="217.15" customHeight="1" x14ac:dyDescent="0.3">
      <c r="A12" s="1106"/>
      <c r="B12" s="286" t="s">
        <v>2381</v>
      </c>
      <c r="C12" s="287" t="s">
        <v>2382</v>
      </c>
      <c r="D12" s="286" t="s">
        <v>2383</v>
      </c>
      <c r="E12" s="287" t="s">
        <v>2384</v>
      </c>
      <c r="F12" s="287" t="s">
        <v>2385</v>
      </c>
      <c r="G12" s="287" t="s">
        <v>2386</v>
      </c>
      <c r="H12" s="287" t="s">
        <v>2387</v>
      </c>
      <c r="I12" s="286" t="s">
        <v>2388</v>
      </c>
      <c r="J12" s="287" t="s">
        <v>2890</v>
      </c>
      <c r="K12" s="287" t="s">
        <v>2389</v>
      </c>
      <c r="L12" s="287" t="s">
        <v>2390</v>
      </c>
      <c r="M12" s="289" t="s">
        <v>2391</v>
      </c>
      <c r="N12" s="289" t="s">
        <v>2392</v>
      </c>
      <c r="O12" s="290" t="s">
        <v>323</v>
      </c>
      <c r="P12" s="289" t="s">
        <v>29</v>
      </c>
      <c r="Q12" s="287" t="s">
        <v>2393</v>
      </c>
      <c r="R12" s="292">
        <v>150000</v>
      </c>
      <c r="S12" s="291"/>
      <c r="T12" s="350" t="s">
        <v>2343</v>
      </c>
      <c r="U12" s="289"/>
    </row>
    <row r="13" spans="1:21" ht="112" x14ac:dyDescent="0.3">
      <c r="A13" s="1106"/>
      <c r="B13" s="1104" t="s">
        <v>2394</v>
      </c>
      <c r="C13" s="287" t="s">
        <v>2395</v>
      </c>
      <c r="D13" s="286" t="s">
        <v>2396</v>
      </c>
      <c r="E13" s="287" t="s">
        <v>2397</v>
      </c>
      <c r="F13" s="287" t="s">
        <v>2398</v>
      </c>
      <c r="G13" s="287" t="s">
        <v>2399</v>
      </c>
      <c r="H13" s="287" t="s">
        <v>2400</v>
      </c>
      <c r="I13" s="293" t="s">
        <v>456</v>
      </c>
      <c r="J13" s="287" t="s">
        <v>2891</v>
      </c>
      <c r="K13" s="287" t="s">
        <v>2795</v>
      </c>
      <c r="L13" s="288" t="s">
        <v>2401</v>
      </c>
      <c r="M13" s="287" t="s">
        <v>2796</v>
      </c>
      <c r="N13" s="288" t="s">
        <v>2402</v>
      </c>
      <c r="O13" s="287" t="s">
        <v>2796</v>
      </c>
      <c r="P13" s="288" t="s">
        <v>2403</v>
      </c>
      <c r="Q13" s="288" t="s">
        <v>2401</v>
      </c>
      <c r="R13" s="292">
        <v>330000</v>
      </c>
      <c r="S13" s="295"/>
      <c r="T13" s="350" t="s">
        <v>2343</v>
      </c>
      <c r="U13" s="289"/>
    </row>
    <row r="14" spans="1:21" ht="294" x14ac:dyDescent="0.3">
      <c r="A14" s="1106"/>
      <c r="B14" s="1104"/>
      <c r="C14" s="287" t="s">
        <v>2404</v>
      </c>
      <c r="D14" s="296" t="s">
        <v>565</v>
      </c>
      <c r="E14" s="287" t="s">
        <v>2405</v>
      </c>
      <c r="F14" s="287" t="s">
        <v>2406</v>
      </c>
      <c r="G14" s="287" t="s">
        <v>2407</v>
      </c>
      <c r="H14" s="287" t="s">
        <v>2408</v>
      </c>
      <c r="I14" s="297" t="s">
        <v>2409</v>
      </c>
      <c r="J14" s="287" t="s">
        <v>2892</v>
      </c>
      <c r="K14" s="287" t="s">
        <v>2893</v>
      </c>
      <c r="L14" s="289" t="s">
        <v>2410</v>
      </c>
      <c r="M14" s="289" t="s">
        <v>2797</v>
      </c>
      <c r="N14" s="289" t="s">
        <v>2798</v>
      </c>
      <c r="O14" s="289" t="s">
        <v>2894</v>
      </c>
      <c r="P14" s="289" t="s">
        <v>2798</v>
      </c>
      <c r="Q14" s="289" t="s">
        <v>2411</v>
      </c>
      <c r="R14" s="290" t="s">
        <v>28</v>
      </c>
      <c r="S14" s="291"/>
      <c r="T14" s="350" t="s">
        <v>2343</v>
      </c>
      <c r="U14" s="289"/>
    </row>
    <row r="15" spans="1:21" ht="224" x14ac:dyDescent="0.3">
      <c r="A15" s="1106"/>
      <c r="B15" s="1104"/>
      <c r="C15" s="287" t="s">
        <v>2412</v>
      </c>
      <c r="D15" s="286" t="s">
        <v>635</v>
      </c>
      <c r="E15" s="287" t="s">
        <v>2413</v>
      </c>
      <c r="F15" s="287" t="s">
        <v>2414</v>
      </c>
      <c r="G15" s="287" t="s">
        <v>2415</v>
      </c>
      <c r="H15" s="287" t="s">
        <v>2416</v>
      </c>
      <c r="I15" s="293" t="s">
        <v>640</v>
      </c>
      <c r="J15" s="288" t="s">
        <v>2895</v>
      </c>
      <c r="K15" s="287" t="s">
        <v>2417</v>
      </c>
      <c r="L15" s="294" t="s">
        <v>2418</v>
      </c>
      <c r="M15" s="289" t="s">
        <v>2420</v>
      </c>
      <c r="N15" s="289" t="s">
        <v>2419</v>
      </c>
      <c r="O15" s="289" t="s">
        <v>2799</v>
      </c>
      <c r="P15" s="289" t="s">
        <v>2419</v>
      </c>
      <c r="Q15" s="287" t="s">
        <v>2421</v>
      </c>
      <c r="R15" s="292">
        <v>30000</v>
      </c>
      <c r="S15" s="295"/>
      <c r="T15" s="350" t="s">
        <v>2343</v>
      </c>
      <c r="U15" s="289"/>
    </row>
    <row r="16" spans="1:21" ht="70" x14ac:dyDescent="0.3">
      <c r="A16" s="1106"/>
      <c r="B16" s="1104" t="s">
        <v>2422</v>
      </c>
      <c r="C16" s="1021" t="s">
        <v>2423</v>
      </c>
      <c r="D16" s="1104" t="s">
        <v>1285</v>
      </c>
      <c r="E16" s="287" t="s">
        <v>2424</v>
      </c>
      <c r="F16" s="287" t="s">
        <v>2425</v>
      </c>
      <c r="G16" s="287" t="s">
        <v>2426</v>
      </c>
      <c r="H16" s="287" t="s">
        <v>569</v>
      </c>
      <c r="I16" s="293" t="s">
        <v>2427</v>
      </c>
      <c r="J16" s="294" t="s">
        <v>2896</v>
      </c>
      <c r="K16" s="287" t="s">
        <v>2428</v>
      </c>
      <c r="L16" s="289" t="s">
        <v>2429</v>
      </c>
      <c r="M16" s="289" t="s">
        <v>2800</v>
      </c>
      <c r="N16" s="289" t="s">
        <v>2431</v>
      </c>
      <c r="O16" s="289" t="s">
        <v>2430</v>
      </c>
      <c r="P16" s="289" t="s">
        <v>2431</v>
      </c>
      <c r="Q16" s="289" t="s">
        <v>2431</v>
      </c>
      <c r="R16" s="292" t="s">
        <v>28</v>
      </c>
      <c r="S16" s="295"/>
      <c r="T16" s="350" t="s">
        <v>2343</v>
      </c>
      <c r="U16" s="289"/>
    </row>
    <row r="17" spans="1:21" ht="56.15" customHeight="1" x14ac:dyDescent="0.3">
      <c r="A17" s="1106"/>
      <c r="B17" s="1104"/>
      <c r="C17" s="1022"/>
      <c r="D17" s="1104"/>
      <c r="E17" s="1054" t="s">
        <v>2432</v>
      </c>
      <c r="F17" s="287" t="s">
        <v>2433</v>
      </c>
      <c r="G17" s="287" t="s">
        <v>2434</v>
      </c>
      <c r="H17" s="287" t="s">
        <v>608</v>
      </c>
      <c r="I17" s="293" t="s">
        <v>2451</v>
      </c>
      <c r="J17" s="289" t="s">
        <v>2897</v>
      </c>
      <c r="K17" s="287" t="s">
        <v>2436</v>
      </c>
      <c r="L17" s="287" t="s">
        <v>2437</v>
      </c>
      <c r="M17" s="289" t="s">
        <v>2802</v>
      </c>
      <c r="N17" s="289" t="s">
        <v>2801</v>
      </c>
      <c r="O17" s="289" t="s">
        <v>2802</v>
      </c>
      <c r="P17" s="289" t="s">
        <v>2801</v>
      </c>
      <c r="Q17" s="289" t="s">
        <v>2438</v>
      </c>
      <c r="R17" s="292">
        <v>280000</v>
      </c>
      <c r="S17" s="295"/>
      <c r="T17" s="350" t="s">
        <v>2343</v>
      </c>
      <c r="U17" s="289"/>
    </row>
    <row r="18" spans="1:21" ht="79.150000000000006" customHeight="1" x14ac:dyDescent="0.3">
      <c r="A18" s="1106"/>
      <c r="B18" s="1104"/>
      <c r="C18" s="1023"/>
      <c r="D18" s="1104"/>
      <c r="E18" s="1054"/>
      <c r="F18" s="287" t="s">
        <v>2433</v>
      </c>
      <c r="G18" s="287" t="s">
        <v>2439</v>
      </c>
      <c r="H18" s="287" t="s">
        <v>608</v>
      </c>
      <c r="I18" s="293" t="s">
        <v>2459</v>
      </c>
      <c r="J18" s="294" t="s">
        <v>2898</v>
      </c>
      <c r="K18" s="287" t="s">
        <v>2441</v>
      </c>
      <c r="L18" s="288" t="s">
        <v>2442</v>
      </c>
      <c r="M18" s="287" t="s">
        <v>2443</v>
      </c>
      <c r="N18" s="288" t="s">
        <v>2444</v>
      </c>
      <c r="O18" s="287" t="s">
        <v>2443</v>
      </c>
      <c r="P18" s="288" t="s">
        <v>2444</v>
      </c>
      <c r="Q18" s="288" t="s">
        <v>2445</v>
      </c>
      <c r="R18" s="301" t="s">
        <v>28</v>
      </c>
      <c r="S18" s="295"/>
      <c r="T18" s="350" t="s">
        <v>2343</v>
      </c>
      <c r="U18" s="289"/>
    </row>
    <row r="19" spans="1:21" ht="98" x14ac:dyDescent="0.3">
      <c r="A19" s="1106"/>
      <c r="B19" s="1104"/>
      <c r="C19" s="1054" t="s">
        <v>2446</v>
      </c>
      <c r="D19" s="1024"/>
      <c r="E19" s="287" t="s">
        <v>2447</v>
      </c>
      <c r="F19" s="287" t="s">
        <v>2448</v>
      </c>
      <c r="G19" s="287" t="s">
        <v>2449</v>
      </c>
      <c r="H19" s="287" t="s">
        <v>2450</v>
      </c>
      <c r="I19" s="293" t="s">
        <v>2469</v>
      </c>
      <c r="J19" s="294" t="s">
        <v>2899</v>
      </c>
      <c r="K19" s="287" t="s">
        <v>2452</v>
      </c>
      <c r="L19" s="294" t="s">
        <v>2453</v>
      </c>
      <c r="M19" s="289" t="s">
        <v>2803</v>
      </c>
      <c r="N19" s="289" t="s">
        <v>2454</v>
      </c>
      <c r="O19" s="289" t="s">
        <v>2803</v>
      </c>
      <c r="P19" s="289" t="s">
        <v>2454</v>
      </c>
      <c r="Q19" s="289" t="s">
        <v>2454</v>
      </c>
      <c r="R19" s="292">
        <v>20000</v>
      </c>
      <c r="S19" s="295"/>
      <c r="T19" s="350" t="s">
        <v>2343</v>
      </c>
      <c r="U19" s="289" t="s">
        <v>3116</v>
      </c>
    </row>
    <row r="20" spans="1:21" ht="364" x14ac:dyDescent="0.3">
      <c r="A20" s="1106"/>
      <c r="B20" s="1104"/>
      <c r="C20" s="1054"/>
      <c r="D20" s="1025"/>
      <c r="E20" s="287" t="s">
        <v>2455</v>
      </c>
      <c r="F20" s="287" t="s">
        <v>2456</v>
      </c>
      <c r="G20" s="287" t="s">
        <v>2457</v>
      </c>
      <c r="H20" s="287" t="s">
        <v>2458</v>
      </c>
      <c r="I20" s="304" t="s">
        <v>2435</v>
      </c>
      <c r="J20" s="294" t="s">
        <v>2900</v>
      </c>
      <c r="K20" s="287" t="s">
        <v>2460</v>
      </c>
      <c r="L20" s="294" t="s">
        <v>2461</v>
      </c>
      <c r="M20" s="305" t="s">
        <v>3043</v>
      </c>
      <c r="N20" s="288" t="s">
        <v>3044</v>
      </c>
      <c r="O20" s="289" t="s">
        <v>2462</v>
      </c>
      <c r="P20" s="289" t="s">
        <v>2463</v>
      </c>
      <c r="Q20" s="289" t="s">
        <v>2464</v>
      </c>
      <c r="R20" s="292">
        <v>1140000</v>
      </c>
      <c r="S20" s="295"/>
      <c r="T20" s="350" t="s">
        <v>2343</v>
      </c>
      <c r="U20" s="289" t="s">
        <v>3117</v>
      </c>
    </row>
    <row r="21" spans="1:21" ht="98" x14ac:dyDescent="0.3">
      <c r="A21" s="1106"/>
      <c r="B21" s="1104"/>
      <c r="C21" s="1054"/>
      <c r="D21" s="1026"/>
      <c r="E21" s="287" t="s">
        <v>2465</v>
      </c>
      <c r="F21" s="287" t="s">
        <v>2466</v>
      </c>
      <c r="G21" s="287" t="s">
        <v>2467</v>
      </c>
      <c r="H21" s="287" t="s">
        <v>2468</v>
      </c>
      <c r="I21" s="304" t="s">
        <v>2440</v>
      </c>
      <c r="J21" s="294" t="s">
        <v>2901</v>
      </c>
      <c r="K21" s="287" t="s">
        <v>2902</v>
      </c>
      <c r="L21" s="288" t="s">
        <v>602</v>
      </c>
      <c r="M21" s="287" t="s">
        <v>2903</v>
      </c>
      <c r="N21" s="288" t="s">
        <v>2904</v>
      </c>
      <c r="O21" s="287" t="s">
        <v>448</v>
      </c>
      <c r="P21" s="288" t="s">
        <v>2379</v>
      </c>
      <c r="Q21" s="288" t="s">
        <v>2904</v>
      </c>
      <c r="R21" s="292">
        <v>80000</v>
      </c>
      <c r="S21" s="295"/>
      <c r="T21" s="350" t="s">
        <v>2343</v>
      </c>
      <c r="U21" s="289"/>
    </row>
    <row r="22" spans="1:21" ht="409.5" x14ac:dyDescent="0.3">
      <c r="A22" s="1106"/>
      <c r="B22" s="1104" t="s">
        <v>2470</v>
      </c>
      <c r="C22" s="1054" t="s">
        <v>2471</v>
      </c>
      <c r="D22" s="1104" t="s">
        <v>1295</v>
      </c>
      <c r="E22" s="298" t="s">
        <v>2472</v>
      </c>
      <c r="F22" s="287" t="s">
        <v>637</v>
      </c>
      <c r="G22" s="287" t="s">
        <v>2473</v>
      </c>
      <c r="H22" s="287" t="s">
        <v>2474</v>
      </c>
      <c r="I22" s="293" t="s">
        <v>2475</v>
      </c>
      <c r="J22" s="294" t="s">
        <v>2905</v>
      </c>
      <c r="K22" s="287" t="s">
        <v>2476</v>
      </c>
      <c r="L22" s="288" t="s">
        <v>2477</v>
      </c>
      <c r="M22" s="288" t="s">
        <v>2804</v>
      </c>
      <c r="N22" s="288" t="s">
        <v>2478</v>
      </c>
      <c r="O22" s="307" t="s">
        <v>2479</v>
      </c>
      <c r="P22" s="288" t="s">
        <v>2480</v>
      </c>
      <c r="Q22" s="288" t="s">
        <v>2481</v>
      </c>
      <c r="R22" s="292">
        <v>1230000</v>
      </c>
      <c r="S22" s="295"/>
      <c r="T22" s="350" t="s">
        <v>2343</v>
      </c>
      <c r="U22" s="289"/>
    </row>
    <row r="23" spans="1:21" ht="154" x14ac:dyDescent="0.3">
      <c r="A23" s="1106"/>
      <c r="B23" s="1104"/>
      <c r="C23" s="1054"/>
      <c r="D23" s="1104"/>
      <c r="E23" s="287" t="s">
        <v>2482</v>
      </c>
      <c r="F23" s="287" t="s">
        <v>2483</v>
      </c>
      <c r="G23" s="287" t="s">
        <v>2484</v>
      </c>
      <c r="H23" s="287" t="s">
        <v>2485</v>
      </c>
      <c r="I23" s="293" t="s">
        <v>2486</v>
      </c>
      <c r="J23" s="294" t="s">
        <v>2906</v>
      </c>
      <c r="K23" s="287" t="s">
        <v>2487</v>
      </c>
      <c r="L23" s="288" t="s">
        <v>2488</v>
      </c>
      <c r="M23" s="288" t="s">
        <v>323</v>
      </c>
      <c r="N23" s="288" t="s">
        <v>2379</v>
      </c>
      <c r="O23" s="288" t="s">
        <v>2490</v>
      </c>
      <c r="P23" s="288" t="s">
        <v>2489</v>
      </c>
      <c r="Q23" s="288" t="s">
        <v>2491</v>
      </c>
      <c r="R23" s="301" t="s">
        <v>28</v>
      </c>
      <c r="S23" s="295"/>
      <c r="T23" s="350" t="s">
        <v>2343</v>
      </c>
      <c r="U23" s="289"/>
    </row>
    <row r="24" spans="1:21" ht="125.15" customHeight="1" x14ac:dyDescent="0.3">
      <c r="A24" s="1106"/>
      <c r="B24" s="1115" t="s">
        <v>657</v>
      </c>
      <c r="C24" s="1105" t="s">
        <v>2492</v>
      </c>
      <c r="D24" s="1104" t="s">
        <v>1304</v>
      </c>
      <c r="E24" s="1054" t="s">
        <v>2493</v>
      </c>
      <c r="F24" s="287" t="s">
        <v>2494</v>
      </c>
      <c r="G24" s="287" t="s">
        <v>2495</v>
      </c>
      <c r="H24" s="287" t="s">
        <v>2496</v>
      </c>
      <c r="I24" s="293" t="s">
        <v>2497</v>
      </c>
      <c r="J24" s="1110" t="s">
        <v>2907</v>
      </c>
      <c r="K24" s="287" t="s">
        <v>2498</v>
      </c>
      <c r="L24" s="294" t="s">
        <v>2499</v>
      </c>
      <c r="M24" s="290" t="s">
        <v>323</v>
      </c>
      <c r="N24" s="290" t="s">
        <v>29</v>
      </c>
      <c r="O24" s="287" t="s">
        <v>2500</v>
      </c>
      <c r="P24" s="289" t="s">
        <v>2501</v>
      </c>
      <c r="Q24" s="289" t="s">
        <v>2502</v>
      </c>
      <c r="R24" s="1112">
        <v>40000</v>
      </c>
      <c r="S24" s="295"/>
      <c r="T24" s="350" t="s">
        <v>2343</v>
      </c>
      <c r="U24" s="289"/>
    </row>
    <row r="25" spans="1:21" ht="84" x14ac:dyDescent="0.3">
      <c r="A25" s="1106"/>
      <c r="B25" s="1115"/>
      <c r="C25" s="1105"/>
      <c r="D25" s="1104"/>
      <c r="E25" s="1054"/>
      <c r="F25" s="287" t="s">
        <v>2494</v>
      </c>
      <c r="G25" s="287" t="s">
        <v>2503</v>
      </c>
      <c r="H25" s="287" t="s">
        <v>2504</v>
      </c>
      <c r="I25" s="293" t="s">
        <v>2510</v>
      </c>
      <c r="J25" s="1111"/>
      <c r="K25" s="287" t="s">
        <v>2908</v>
      </c>
      <c r="L25" s="294" t="s">
        <v>2505</v>
      </c>
      <c r="M25" s="287" t="s">
        <v>2909</v>
      </c>
      <c r="N25" s="289" t="s">
        <v>2910</v>
      </c>
      <c r="O25" s="287" t="s">
        <v>2911</v>
      </c>
      <c r="P25" s="289" t="s">
        <v>2910</v>
      </c>
      <c r="Q25" s="289" t="s">
        <v>2910</v>
      </c>
      <c r="R25" s="1113"/>
      <c r="S25" s="295"/>
      <c r="T25" s="350" t="s">
        <v>2343</v>
      </c>
      <c r="U25" s="289" t="s">
        <v>3118</v>
      </c>
    </row>
    <row r="26" spans="1:21" ht="84" x14ac:dyDescent="0.3">
      <c r="A26" s="1106"/>
      <c r="B26" s="1115"/>
      <c r="C26" s="1105"/>
      <c r="D26" s="1104"/>
      <c r="E26" s="287" t="s">
        <v>2506</v>
      </c>
      <c r="F26" s="287" t="s">
        <v>2507</v>
      </c>
      <c r="G26" s="287" t="s">
        <v>2508</v>
      </c>
      <c r="H26" s="287" t="s">
        <v>2509</v>
      </c>
      <c r="I26" s="293" t="s">
        <v>2830</v>
      </c>
      <c r="J26" s="356" t="s">
        <v>2912</v>
      </c>
      <c r="K26" s="287" t="s">
        <v>2511</v>
      </c>
      <c r="L26" s="288" t="s">
        <v>2512</v>
      </c>
      <c r="M26" s="287" t="s">
        <v>2805</v>
      </c>
      <c r="N26" s="289" t="s">
        <v>2513</v>
      </c>
      <c r="O26" s="287" t="s">
        <v>2806</v>
      </c>
      <c r="P26" s="289" t="s">
        <v>2513</v>
      </c>
      <c r="Q26" s="289" t="s">
        <v>2513</v>
      </c>
      <c r="R26" s="1114"/>
      <c r="S26" s="295"/>
      <c r="T26" s="350" t="s">
        <v>2343</v>
      </c>
      <c r="U26" s="289"/>
    </row>
    <row r="27" spans="1:21" ht="154" x14ac:dyDescent="0.3">
      <c r="A27" s="1106" t="s">
        <v>330</v>
      </c>
      <c r="B27" s="1104" t="s">
        <v>485</v>
      </c>
      <c r="C27" s="1054" t="s">
        <v>2514</v>
      </c>
      <c r="D27" s="1024" t="s">
        <v>51</v>
      </c>
      <c r="E27" s="287" t="s">
        <v>2515</v>
      </c>
      <c r="F27" s="287" t="s">
        <v>2516</v>
      </c>
      <c r="G27" s="287" t="s">
        <v>2517</v>
      </c>
      <c r="H27" s="287" t="s">
        <v>2518</v>
      </c>
      <c r="I27" s="293" t="s">
        <v>32</v>
      </c>
      <c r="J27" s="294" t="s">
        <v>2913</v>
      </c>
      <c r="K27" s="287" t="s">
        <v>2519</v>
      </c>
      <c r="L27" s="288" t="s">
        <v>2520</v>
      </c>
      <c r="M27" s="287" t="s">
        <v>2807</v>
      </c>
      <c r="N27" s="288" t="s">
        <v>2521</v>
      </c>
      <c r="O27" s="287" t="s">
        <v>2807</v>
      </c>
      <c r="P27" s="288" t="s">
        <v>2521</v>
      </c>
      <c r="Q27" s="288" t="s">
        <v>2522</v>
      </c>
      <c r="R27" s="292">
        <v>550000</v>
      </c>
      <c r="S27" s="295"/>
      <c r="T27" s="350" t="s">
        <v>2343</v>
      </c>
      <c r="U27" s="289"/>
    </row>
    <row r="28" spans="1:21" ht="210" x14ac:dyDescent="0.3">
      <c r="A28" s="1106"/>
      <c r="B28" s="1104"/>
      <c r="C28" s="1054"/>
      <c r="D28" s="1025"/>
      <c r="E28" s="287" t="s">
        <v>2523</v>
      </c>
      <c r="F28" s="287" t="s">
        <v>2524</v>
      </c>
      <c r="G28" s="287" t="s">
        <v>2525</v>
      </c>
      <c r="H28" s="287" t="s">
        <v>2526</v>
      </c>
      <c r="I28" s="293" t="s">
        <v>1544</v>
      </c>
      <c r="J28" s="294" t="s">
        <v>2914</v>
      </c>
      <c r="K28" s="287" t="s">
        <v>2527</v>
      </c>
      <c r="L28" s="288" t="s">
        <v>514</v>
      </c>
      <c r="M28" s="288" t="s">
        <v>2808</v>
      </c>
      <c r="N28" s="288" t="s">
        <v>2528</v>
      </c>
      <c r="O28" s="288" t="s">
        <v>2808</v>
      </c>
      <c r="P28" s="288" t="s">
        <v>2528</v>
      </c>
      <c r="Q28" s="288" t="s">
        <v>2528</v>
      </c>
      <c r="R28" s="292">
        <v>20000</v>
      </c>
      <c r="S28" s="295"/>
      <c r="T28" s="350" t="s">
        <v>2343</v>
      </c>
      <c r="U28" s="289"/>
    </row>
    <row r="29" spans="1:21" ht="98" x14ac:dyDescent="0.3">
      <c r="A29" s="1106"/>
      <c r="B29" s="1104"/>
      <c r="C29" s="1054"/>
      <c r="D29" s="1025"/>
      <c r="E29" s="1054" t="s">
        <v>2529</v>
      </c>
      <c r="F29" s="287" t="s">
        <v>2530</v>
      </c>
      <c r="G29" s="287" t="s">
        <v>2531</v>
      </c>
      <c r="H29" s="287" t="s">
        <v>2526</v>
      </c>
      <c r="I29" s="293" t="s">
        <v>2532</v>
      </c>
      <c r="J29" s="288" t="s">
        <v>2915</v>
      </c>
      <c r="K29" s="287" t="s">
        <v>2533</v>
      </c>
      <c r="L29" s="288" t="s">
        <v>514</v>
      </c>
      <c r="M29" s="288" t="s">
        <v>2809</v>
      </c>
      <c r="N29" s="288" t="s">
        <v>2528</v>
      </c>
      <c r="O29" s="288" t="s">
        <v>2809</v>
      </c>
      <c r="P29" s="288" t="s">
        <v>2528</v>
      </c>
      <c r="Q29" s="288" t="s">
        <v>2528</v>
      </c>
      <c r="R29" s="292">
        <v>30000</v>
      </c>
      <c r="S29" s="295"/>
      <c r="T29" s="350" t="s">
        <v>2343</v>
      </c>
      <c r="U29" s="289" t="s">
        <v>3119</v>
      </c>
    </row>
    <row r="30" spans="1:21" ht="252" x14ac:dyDescent="0.3">
      <c r="A30" s="1106"/>
      <c r="B30" s="1104"/>
      <c r="C30" s="1054"/>
      <c r="D30" s="1025"/>
      <c r="E30" s="1054"/>
      <c r="F30" s="287" t="s">
        <v>2534</v>
      </c>
      <c r="G30" s="287" t="s">
        <v>2535</v>
      </c>
      <c r="H30" s="287" t="s">
        <v>2536</v>
      </c>
      <c r="I30" s="293" t="s">
        <v>992</v>
      </c>
      <c r="J30" s="288" t="s">
        <v>2916</v>
      </c>
      <c r="K30" s="287" t="s">
        <v>2537</v>
      </c>
      <c r="L30" s="288" t="s">
        <v>535</v>
      </c>
      <c r="M30" s="288" t="s">
        <v>2810</v>
      </c>
      <c r="N30" s="288" t="s">
        <v>2528</v>
      </c>
      <c r="O30" s="288" t="s">
        <v>2810</v>
      </c>
      <c r="P30" s="288" t="s">
        <v>2528</v>
      </c>
      <c r="Q30" s="288" t="s">
        <v>2528</v>
      </c>
      <c r="R30" s="292">
        <v>500000</v>
      </c>
      <c r="S30" s="295"/>
      <c r="T30" s="350" t="s">
        <v>2343</v>
      </c>
      <c r="U30" s="289"/>
    </row>
    <row r="31" spans="1:21" ht="210" x14ac:dyDescent="0.3">
      <c r="A31" s="1106"/>
      <c r="B31" s="1104"/>
      <c r="C31" s="1054"/>
      <c r="D31" s="1026"/>
      <c r="E31" s="287" t="s">
        <v>2538</v>
      </c>
      <c r="F31" s="287" t="s">
        <v>2539</v>
      </c>
      <c r="G31" s="287" t="s">
        <v>2540</v>
      </c>
      <c r="H31" s="287" t="s">
        <v>2541</v>
      </c>
      <c r="I31" s="293" t="s">
        <v>1545</v>
      </c>
      <c r="J31" s="288" t="s">
        <v>2917</v>
      </c>
      <c r="K31" s="287" t="s">
        <v>2542</v>
      </c>
      <c r="L31" s="288" t="s">
        <v>2543</v>
      </c>
      <c r="M31" s="288" t="s">
        <v>2811</v>
      </c>
      <c r="N31" s="288" t="s">
        <v>2544</v>
      </c>
      <c r="O31" s="288" t="s">
        <v>2811</v>
      </c>
      <c r="P31" s="288" t="s">
        <v>2544</v>
      </c>
      <c r="Q31" s="288" t="s">
        <v>2545</v>
      </c>
      <c r="R31" s="292">
        <v>240000</v>
      </c>
      <c r="S31" s="295"/>
      <c r="T31" s="350" t="s">
        <v>2343</v>
      </c>
      <c r="U31" s="289"/>
    </row>
    <row r="32" spans="1:21" ht="210" x14ac:dyDescent="0.3">
      <c r="A32" s="1106"/>
      <c r="B32" s="1024" t="s">
        <v>331</v>
      </c>
      <c r="C32" s="1054" t="s">
        <v>1667</v>
      </c>
      <c r="D32" s="1104" t="s">
        <v>2546</v>
      </c>
      <c r="E32" s="1105" t="s">
        <v>861</v>
      </c>
      <c r="F32" s="287" t="s">
        <v>723</v>
      </c>
      <c r="G32" s="287" t="s">
        <v>2547</v>
      </c>
      <c r="H32" s="287" t="s">
        <v>724</v>
      </c>
      <c r="I32" s="293" t="s">
        <v>334</v>
      </c>
      <c r="J32" s="294" t="s">
        <v>2918</v>
      </c>
      <c r="K32" s="288" t="s">
        <v>2548</v>
      </c>
      <c r="L32" s="287" t="s">
        <v>2549</v>
      </c>
      <c r="M32" s="288" t="s">
        <v>2812</v>
      </c>
      <c r="N32" s="288" t="s">
        <v>2550</v>
      </c>
      <c r="O32" s="288" t="s">
        <v>2551</v>
      </c>
      <c r="P32" s="288" t="s">
        <v>1873</v>
      </c>
      <c r="Q32" s="308" t="s">
        <v>1876</v>
      </c>
      <c r="R32" s="309">
        <v>140000</v>
      </c>
      <c r="S32" s="310"/>
      <c r="T32" s="350" t="s">
        <v>2343</v>
      </c>
      <c r="U32" s="289" t="s">
        <v>3120</v>
      </c>
    </row>
    <row r="33" spans="1:21" ht="217.5" customHeight="1" thickBot="1" x14ac:dyDescent="0.35">
      <c r="A33" s="1106"/>
      <c r="B33" s="1026"/>
      <c r="C33" s="1054"/>
      <c r="D33" s="1104"/>
      <c r="E33" s="1105"/>
      <c r="F33" s="311" t="s">
        <v>1695</v>
      </c>
      <c r="G33" s="312" t="s">
        <v>1696</v>
      </c>
      <c r="H33" s="313" t="s">
        <v>724</v>
      </c>
      <c r="I33" s="293" t="s">
        <v>1683</v>
      </c>
      <c r="J33" s="463" t="s">
        <v>2919</v>
      </c>
      <c r="K33" s="312" t="s">
        <v>1698</v>
      </c>
      <c r="L33" s="314" t="s">
        <v>1699</v>
      </c>
      <c r="M33" s="315" t="s">
        <v>1700</v>
      </c>
      <c r="N33" s="294" t="s">
        <v>1703</v>
      </c>
      <c r="O33" s="315" t="s">
        <v>1701</v>
      </c>
      <c r="P33" s="316" t="s">
        <v>1703</v>
      </c>
      <c r="Q33" s="314" t="s">
        <v>1702</v>
      </c>
      <c r="R33" s="313" t="s">
        <v>1680</v>
      </c>
      <c r="S33" s="313" t="s">
        <v>833</v>
      </c>
      <c r="T33" s="350" t="s">
        <v>2343</v>
      </c>
      <c r="U33" s="289"/>
    </row>
    <row r="34" spans="1:21" ht="196" x14ac:dyDescent="0.3">
      <c r="A34" s="1106"/>
      <c r="B34" s="1104" t="s">
        <v>26</v>
      </c>
      <c r="C34" s="1054" t="s">
        <v>1706</v>
      </c>
      <c r="D34" s="1104" t="s">
        <v>1877</v>
      </c>
      <c r="E34" s="1054" t="s">
        <v>345</v>
      </c>
      <c r="F34" s="300" t="s">
        <v>1413</v>
      </c>
      <c r="G34" s="300" t="s">
        <v>2552</v>
      </c>
      <c r="H34" s="317" t="s">
        <v>337</v>
      </c>
      <c r="I34" s="318" t="s">
        <v>1882</v>
      </c>
      <c r="J34" s="294" t="s">
        <v>2920</v>
      </c>
      <c r="K34" s="300" t="s">
        <v>2553</v>
      </c>
      <c r="L34" s="317" t="s">
        <v>2554</v>
      </c>
      <c r="M34" s="300" t="s">
        <v>2556</v>
      </c>
      <c r="N34" s="300" t="s">
        <v>2555</v>
      </c>
      <c r="O34" s="300" t="s">
        <v>2557</v>
      </c>
      <c r="P34" s="300" t="s">
        <v>2558</v>
      </c>
      <c r="Q34" s="317" t="s">
        <v>2559</v>
      </c>
      <c r="R34" s="1112">
        <v>130000</v>
      </c>
      <c r="S34" s="319"/>
      <c r="T34" s="350" t="s">
        <v>2343</v>
      </c>
      <c r="U34" s="289"/>
    </row>
    <row r="35" spans="1:21" ht="56" x14ac:dyDescent="0.3">
      <c r="A35" s="1106"/>
      <c r="B35" s="1104"/>
      <c r="C35" s="1054"/>
      <c r="D35" s="1104"/>
      <c r="E35" s="1054"/>
      <c r="F35" s="287" t="s">
        <v>2560</v>
      </c>
      <c r="G35" s="287" t="s">
        <v>2561</v>
      </c>
      <c r="H35" s="288" t="s">
        <v>337</v>
      </c>
      <c r="I35" s="293" t="s">
        <v>2562</v>
      </c>
      <c r="J35" s="294" t="s">
        <v>2921</v>
      </c>
      <c r="K35" s="288" t="s">
        <v>2563</v>
      </c>
      <c r="L35" s="288" t="s">
        <v>2564</v>
      </c>
      <c r="M35" s="288" t="s">
        <v>448</v>
      </c>
      <c r="N35" s="288" t="s">
        <v>2379</v>
      </c>
      <c r="O35" s="288" t="s">
        <v>448</v>
      </c>
      <c r="P35" s="288" t="s">
        <v>2379</v>
      </c>
      <c r="Q35" s="288" t="s">
        <v>2565</v>
      </c>
      <c r="R35" s="1114"/>
      <c r="S35" s="295"/>
      <c r="T35" s="350" t="s">
        <v>2343</v>
      </c>
      <c r="U35" s="289"/>
    </row>
    <row r="36" spans="1:21" ht="140" x14ac:dyDescent="0.3">
      <c r="A36" s="1106"/>
      <c r="B36" s="502" t="s">
        <v>687</v>
      </c>
      <c r="C36" s="294" t="s">
        <v>2566</v>
      </c>
      <c r="D36" s="297" t="s">
        <v>2567</v>
      </c>
      <c r="E36" s="288" t="s">
        <v>2568</v>
      </c>
      <c r="F36" s="288" t="s">
        <v>2569</v>
      </c>
      <c r="G36" s="288" t="s">
        <v>2570</v>
      </c>
      <c r="H36" s="288" t="s">
        <v>693</v>
      </c>
      <c r="I36" s="293" t="s">
        <v>1522</v>
      </c>
      <c r="J36" s="294" t="s">
        <v>2922</v>
      </c>
      <c r="K36" s="288" t="s">
        <v>2571</v>
      </c>
      <c r="L36" s="288" t="s">
        <v>2572</v>
      </c>
      <c r="M36" s="288" t="s">
        <v>2574</v>
      </c>
      <c r="N36" s="288" t="s">
        <v>2573</v>
      </c>
      <c r="O36" s="288" t="s">
        <v>2571</v>
      </c>
      <c r="P36" s="288" t="s">
        <v>2573</v>
      </c>
      <c r="Q36" s="288" t="s">
        <v>2575</v>
      </c>
      <c r="R36" s="292">
        <v>2100000</v>
      </c>
      <c r="S36" s="295"/>
      <c r="T36" s="350" t="s">
        <v>2343</v>
      </c>
      <c r="U36" s="289"/>
    </row>
    <row r="37" spans="1:21" ht="154" x14ac:dyDescent="0.3">
      <c r="A37" s="1106" t="s">
        <v>2576</v>
      </c>
      <c r="B37" s="1107" t="s">
        <v>1264</v>
      </c>
      <c r="C37" s="1105" t="s">
        <v>1852</v>
      </c>
      <c r="D37" s="1037" t="s">
        <v>43</v>
      </c>
      <c r="E37" s="287" t="s">
        <v>44</v>
      </c>
      <c r="F37" s="288" t="s">
        <v>45</v>
      </c>
      <c r="G37" s="288" t="s">
        <v>2577</v>
      </c>
      <c r="H37" s="288" t="s">
        <v>2578</v>
      </c>
      <c r="I37" s="293" t="s">
        <v>47</v>
      </c>
      <c r="J37" s="288" t="s">
        <v>2923</v>
      </c>
      <c r="K37" s="288" t="s">
        <v>2579</v>
      </c>
      <c r="L37" s="288" t="s">
        <v>2580</v>
      </c>
      <c r="M37" s="287" t="s">
        <v>2581</v>
      </c>
      <c r="N37" s="287" t="s">
        <v>2582</v>
      </c>
      <c r="O37" s="287" t="s">
        <v>2581</v>
      </c>
      <c r="P37" s="287" t="s">
        <v>2582</v>
      </c>
      <c r="Q37" s="287" t="s">
        <v>2583</v>
      </c>
      <c r="R37" s="322">
        <v>840000</v>
      </c>
      <c r="S37" s="323"/>
      <c r="T37" s="350" t="s">
        <v>2343</v>
      </c>
      <c r="U37" s="289"/>
    </row>
    <row r="38" spans="1:21" ht="266" x14ac:dyDescent="0.3">
      <c r="A38" s="1106"/>
      <c r="B38" s="1108"/>
      <c r="C38" s="1105"/>
      <c r="D38" s="1109"/>
      <c r="E38" s="287" t="s">
        <v>764</v>
      </c>
      <c r="F38" s="288" t="s">
        <v>2584</v>
      </c>
      <c r="G38" s="288" t="s">
        <v>2585</v>
      </c>
      <c r="H38" s="288" t="s">
        <v>2586</v>
      </c>
      <c r="I38" s="304" t="s">
        <v>777</v>
      </c>
      <c r="J38" s="294" t="s">
        <v>2924</v>
      </c>
      <c r="K38" s="288" t="s">
        <v>2587</v>
      </c>
      <c r="L38" s="288" t="s">
        <v>2588</v>
      </c>
      <c r="M38" s="288" t="s">
        <v>2589</v>
      </c>
      <c r="N38" s="287" t="s">
        <v>2590</v>
      </c>
      <c r="O38" s="324" t="s">
        <v>2591</v>
      </c>
      <c r="P38" s="324" t="s">
        <v>29</v>
      </c>
      <c r="Q38" s="287" t="s">
        <v>2592</v>
      </c>
      <c r="R38" s="322">
        <v>130000</v>
      </c>
      <c r="S38" s="323"/>
      <c r="T38" s="350" t="s">
        <v>2343</v>
      </c>
      <c r="U38" s="289"/>
    </row>
    <row r="39" spans="1:21" ht="104.15" customHeight="1" x14ac:dyDescent="0.3">
      <c r="A39" s="285" t="s">
        <v>786</v>
      </c>
      <c r="B39" s="293" t="s">
        <v>2593</v>
      </c>
      <c r="C39" s="288" t="s">
        <v>2594</v>
      </c>
      <c r="D39" s="286" t="s">
        <v>2595</v>
      </c>
      <c r="E39" s="287" t="s">
        <v>2596</v>
      </c>
      <c r="F39" s="287" t="s">
        <v>2597</v>
      </c>
      <c r="G39" s="287" t="s">
        <v>2598</v>
      </c>
      <c r="H39" s="287" t="s">
        <v>1551</v>
      </c>
      <c r="I39" s="304" t="s">
        <v>2599</v>
      </c>
      <c r="J39" s="288" t="s">
        <v>2925</v>
      </c>
      <c r="K39" s="287" t="s">
        <v>2926</v>
      </c>
      <c r="L39" s="288" t="s">
        <v>2600</v>
      </c>
      <c r="M39" s="288" t="s">
        <v>2927</v>
      </c>
      <c r="N39" s="288" t="s">
        <v>2601</v>
      </c>
      <c r="O39" s="288" t="s">
        <v>2813</v>
      </c>
      <c r="P39" s="288" t="s">
        <v>2601</v>
      </c>
      <c r="Q39" s="288" t="s">
        <v>2602</v>
      </c>
      <c r="R39" s="301" t="s">
        <v>28</v>
      </c>
      <c r="S39" s="295"/>
      <c r="T39" s="350" t="s">
        <v>2343</v>
      </c>
      <c r="U39" s="289"/>
    </row>
    <row r="40" spans="1:21" ht="168" x14ac:dyDescent="0.3">
      <c r="A40" s="1102" t="s">
        <v>17</v>
      </c>
      <c r="B40" s="286" t="s">
        <v>19</v>
      </c>
      <c r="C40" s="287" t="s">
        <v>2307</v>
      </c>
      <c r="D40" s="326" t="s">
        <v>2546</v>
      </c>
      <c r="E40" s="288" t="s">
        <v>1669</v>
      </c>
      <c r="F40" s="288" t="s">
        <v>1860</v>
      </c>
      <c r="G40" s="288" t="s">
        <v>2603</v>
      </c>
      <c r="H40" s="288" t="s">
        <v>337</v>
      </c>
      <c r="I40" s="304" t="s">
        <v>1688</v>
      </c>
      <c r="J40" s="294" t="s">
        <v>2928</v>
      </c>
      <c r="K40" s="288" t="s">
        <v>1686</v>
      </c>
      <c r="L40" s="298" t="s">
        <v>1863</v>
      </c>
      <c r="M40" s="298" t="s">
        <v>1689</v>
      </c>
      <c r="N40" s="298" t="s">
        <v>1691</v>
      </c>
      <c r="O40" s="298" t="s">
        <v>1690</v>
      </c>
      <c r="P40" s="298" t="s">
        <v>338</v>
      </c>
      <c r="Q40" s="327" t="s">
        <v>701</v>
      </c>
      <c r="R40" s="328" t="s">
        <v>28</v>
      </c>
      <c r="S40" s="329" t="s">
        <v>106</v>
      </c>
      <c r="T40" s="350" t="s">
        <v>2343</v>
      </c>
      <c r="U40" s="289"/>
    </row>
    <row r="41" spans="1:21" ht="238" x14ac:dyDescent="0.3">
      <c r="A41" s="1102"/>
      <c r="B41" s="286" t="s">
        <v>24</v>
      </c>
      <c r="C41" s="288" t="s">
        <v>1671</v>
      </c>
      <c r="D41" s="293" t="s">
        <v>1864</v>
      </c>
      <c r="E41" s="288" t="s">
        <v>1672</v>
      </c>
      <c r="F41" s="288" t="s">
        <v>1865</v>
      </c>
      <c r="G41" s="288" t="s">
        <v>2604</v>
      </c>
      <c r="H41" s="288" t="s">
        <v>18</v>
      </c>
      <c r="I41" s="304" t="s">
        <v>1682</v>
      </c>
      <c r="J41" s="294" t="s">
        <v>2929</v>
      </c>
      <c r="K41" s="294" t="s">
        <v>1687</v>
      </c>
      <c r="L41" s="287" t="s">
        <v>1673</v>
      </c>
      <c r="M41" s="287" t="s">
        <v>1692</v>
      </c>
      <c r="N41" s="287" t="s">
        <v>920</v>
      </c>
      <c r="O41" s="287" t="s">
        <v>2605</v>
      </c>
      <c r="P41" s="287" t="s">
        <v>2606</v>
      </c>
      <c r="Q41" s="287" t="s">
        <v>1665</v>
      </c>
      <c r="R41" s="330" t="s">
        <v>1680</v>
      </c>
      <c r="S41" s="287" t="s">
        <v>27</v>
      </c>
      <c r="T41" s="350" t="s">
        <v>2343</v>
      </c>
      <c r="U41" s="289"/>
    </row>
    <row r="42" spans="1:21" ht="364.5" thickBot="1" x14ac:dyDescent="0.35">
      <c r="A42" s="1103"/>
      <c r="B42" s="332" t="s">
        <v>1705</v>
      </c>
      <c r="C42" s="313" t="s">
        <v>1706</v>
      </c>
      <c r="D42" s="333" t="s">
        <v>1984</v>
      </c>
      <c r="E42" s="313" t="s">
        <v>1674</v>
      </c>
      <c r="F42" s="313" t="s">
        <v>981</v>
      </c>
      <c r="G42" s="314" t="s">
        <v>2607</v>
      </c>
      <c r="H42" s="313" t="s">
        <v>1675</v>
      </c>
      <c r="I42" s="334" t="s">
        <v>1989</v>
      </c>
      <c r="J42" s="462" t="s">
        <v>2930</v>
      </c>
      <c r="K42" s="313" t="s">
        <v>1694</v>
      </c>
      <c r="L42" s="313" t="s">
        <v>1676</v>
      </c>
      <c r="M42" s="335" t="s">
        <v>1681</v>
      </c>
      <c r="N42" s="313" t="s">
        <v>1666</v>
      </c>
      <c r="O42" s="335" t="s">
        <v>1681</v>
      </c>
      <c r="P42" s="313" t="s">
        <v>969</v>
      </c>
      <c r="Q42" s="313" t="s">
        <v>701</v>
      </c>
      <c r="R42" s="313" t="s">
        <v>155</v>
      </c>
      <c r="S42" s="313" t="s">
        <v>106</v>
      </c>
      <c r="T42" s="379" t="s">
        <v>2343</v>
      </c>
      <c r="U42" s="289"/>
    </row>
  </sheetData>
  <mergeCells count="76">
    <mergeCell ref="O4:O5"/>
    <mergeCell ref="A1:T1"/>
    <mergeCell ref="A2:T2"/>
    <mergeCell ref="A3:T3"/>
    <mergeCell ref="A4:A5"/>
    <mergeCell ref="B4:B5"/>
    <mergeCell ref="C4:C5"/>
    <mergeCell ref="D4:D5"/>
    <mergeCell ref="E4:E5"/>
    <mergeCell ref="F4:H4"/>
    <mergeCell ref="I4:I5"/>
    <mergeCell ref="J4:J5"/>
    <mergeCell ref="K4:K5"/>
    <mergeCell ref="L4:L5"/>
    <mergeCell ref="M4:M5"/>
    <mergeCell ref="N4:N5"/>
    <mergeCell ref="P4:P5"/>
    <mergeCell ref="Q4:Q5"/>
    <mergeCell ref="R4:R5"/>
    <mergeCell ref="S4:S5"/>
    <mergeCell ref="T4:T5"/>
    <mergeCell ref="G9:G10"/>
    <mergeCell ref="H9:H10"/>
    <mergeCell ref="I9:I10"/>
    <mergeCell ref="J9:J10"/>
    <mergeCell ref="K9:K10"/>
    <mergeCell ref="R9:R10"/>
    <mergeCell ref="S9:S10"/>
    <mergeCell ref="B13:B15"/>
    <mergeCell ref="B16:B21"/>
    <mergeCell ref="C16:C18"/>
    <mergeCell ref="D16:D18"/>
    <mergeCell ref="E17:E18"/>
    <mergeCell ref="C19:C21"/>
    <mergeCell ref="D19:D21"/>
    <mergeCell ref="L9:L10"/>
    <mergeCell ref="M9:M10"/>
    <mergeCell ref="N9:N10"/>
    <mergeCell ref="O9:O10"/>
    <mergeCell ref="P9:P10"/>
    <mergeCell ref="Q9:Q10"/>
    <mergeCell ref="F9:F10"/>
    <mergeCell ref="R34:R35"/>
    <mergeCell ref="B22:B23"/>
    <mergeCell ref="C22:C23"/>
    <mergeCell ref="D22:D23"/>
    <mergeCell ref="B24:B26"/>
    <mergeCell ref="C24:C26"/>
    <mergeCell ref="D24:D26"/>
    <mergeCell ref="B27:B31"/>
    <mergeCell ref="C27:C31"/>
    <mergeCell ref="D27:D31"/>
    <mergeCell ref="E29:E30"/>
    <mergeCell ref="B32:B33"/>
    <mergeCell ref="C32:C33"/>
    <mergeCell ref="A6:A26"/>
    <mergeCell ref="B6:B11"/>
    <mergeCell ref="C6:C11"/>
    <mergeCell ref="D6:D11"/>
    <mergeCell ref="E9:E10"/>
    <mergeCell ref="U4:U5"/>
    <mergeCell ref="A40:A42"/>
    <mergeCell ref="D32:D33"/>
    <mergeCell ref="E32:E33"/>
    <mergeCell ref="B34:B35"/>
    <mergeCell ref="C34:C35"/>
    <mergeCell ref="D34:D35"/>
    <mergeCell ref="E34:E35"/>
    <mergeCell ref="A37:A38"/>
    <mergeCell ref="B37:B38"/>
    <mergeCell ref="C37:C38"/>
    <mergeCell ref="D37:D38"/>
    <mergeCell ref="E24:E25"/>
    <mergeCell ref="J24:J25"/>
    <mergeCell ref="R24:R26"/>
    <mergeCell ref="A27:A36"/>
  </mergeCells>
  <pageMargins left="0.70866141732283472" right="0.70866141732283472" top="0.74803149606299213" bottom="0.74803149606299213" header="0.31496062992125984" footer="0.31496062992125984"/>
  <pageSetup paperSize="9" scale="26"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93db0413-2066-45b7-8fe1-33ff69bf990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136813B4050F2468DAFB4F0F0489EE7" ma:contentTypeVersion="10" ma:contentTypeDescription="Create a new document." ma:contentTypeScope="" ma:versionID="9a916c4186748550f005c8b755468e9c">
  <xsd:schema xmlns:xsd="http://www.w3.org/2001/XMLSchema" xmlns:xs="http://www.w3.org/2001/XMLSchema" xmlns:p="http://schemas.microsoft.com/office/2006/metadata/properties" xmlns:ns3="93db0413-2066-45b7-8fe1-33ff69bf990a" targetNamespace="http://schemas.microsoft.com/office/2006/metadata/properties" ma:root="true" ma:fieldsID="b974e3365408e81f1ec995143baadb3c" ns3:_="">
    <xsd:import namespace="93db0413-2066-45b7-8fe1-33ff69bf990a"/>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SystemTags" minOccurs="0"/>
                <xsd:element ref="ns3:MediaServiceGenerationTime" minOccurs="0"/>
                <xsd:element ref="ns3:MediaServiceEventHashCode" minOccurs="0"/>
                <xsd:element ref="ns3:MediaLengthInSecond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db0413-2066-45b7-8fe1-33ff69bf99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_activity" ma:index="17"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7BA099E-E8B8-465A-B898-7E1E885239AD}">
  <ds:schemaRefs>
    <ds:schemaRef ds:uri="http://schemas.microsoft.com/sharepoint/v3/contenttype/forms"/>
  </ds:schemaRefs>
</ds:datastoreItem>
</file>

<file path=customXml/itemProps2.xml><?xml version="1.0" encoding="utf-8"?>
<ds:datastoreItem xmlns:ds="http://schemas.openxmlformats.org/officeDocument/2006/customXml" ds:itemID="{46E61E22-AC78-4807-B018-00281EDBC0F6}">
  <ds:schemaRefs>
    <ds:schemaRef ds:uri="93db0413-2066-45b7-8fe1-33ff69bf990a"/>
    <ds:schemaRef ds:uri="http://schemas.microsoft.com/office/infopath/2007/PartnerControls"/>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www.w3.org/XML/1998/namespace"/>
    <ds:schemaRef ds:uri="http://purl.org/dc/terms/"/>
    <ds:schemaRef ds:uri="http://purl.org/dc/elements/1.1/"/>
  </ds:schemaRefs>
</ds:datastoreItem>
</file>

<file path=customXml/itemProps3.xml><?xml version="1.0" encoding="utf-8"?>
<ds:datastoreItem xmlns:ds="http://schemas.openxmlformats.org/officeDocument/2006/customXml" ds:itemID="{29F9B1AD-AD2E-420B-95F1-5458E75284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db0413-2066-45b7-8fe1-33ff69bf99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COVER</vt:lpstr>
      <vt:lpstr>MANAGEMENT SERVICES</vt:lpstr>
      <vt:lpstr>CORPORATE SERVICES </vt:lpstr>
      <vt:lpstr>BUDGET &amp; TREASURY</vt:lpstr>
      <vt:lpstr>TECHNICAL</vt:lpstr>
      <vt:lpstr>COMMUNITY</vt:lpstr>
      <vt:lpstr>FINANCIAL MNGT</vt:lpstr>
      <vt:lpstr>COMMUNITY SERVICES DEPARTMENT</vt:lpstr>
      <vt:lpstr>CORPORATE SERVICES DEPARTMENT</vt:lpstr>
      <vt:lpstr>TECHNICAL SERV</vt:lpstr>
      <vt:lpstr>FINANCIAL SERVICES </vt:lpstr>
      <vt:lpstr>CORPORATE SERVICES</vt:lpstr>
      <vt:lpstr>DEVELOPMENT PLANNING </vt:lpstr>
      <vt:lpstr>MANAGEMENT SERVICES DEPARTMENT</vt:lpstr>
      <vt:lpstr>COMMUNITY SERVICES DEPARTMENT.</vt:lpstr>
      <vt:lpstr>TECHNICAL SERV DEPT</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Ntuthu</dc:creator>
  <cp:lastModifiedBy>Nontuthuzelo Mankahla</cp:lastModifiedBy>
  <cp:lastPrinted>2024-07-08T13:17:51Z</cp:lastPrinted>
  <dcterms:created xsi:type="dcterms:W3CDTF">2018-01-24T07:36:44Z</dcterms:created>
  <dcterms:modified xsi:type="dcterms:W3CDTF">2025-02-10T06:46:53Z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0x010100A136813B4050F2468DAFB4F0F0489EE7</vt:lpwstr>
  </property>
</Properties>
</file>