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https://ntabankulugovza-my.sharepoint.com/personal/mankahlan_ntabankulu_gov_za/Documents/Desktop/NTUTHU DESKTOP/IDP OFFICE 2015/COUNCIL MEETINGS DOCS/EXCO AND COUNCIL MAY 2024/"/>
    </mc:Choice>
  </mc:AlternateContent>
  <xr:revisionPtr revIDLastSave="97" documentId="13_ncr:1_{F26C565F-6C85-474E-8CFA-B80C18D5445B}" xr6:coauthVersionLast="47" xr6:coauthVersionMax="47" xr10:uidLastSave="{2566416F-06F8-426A-B9D2-ADA7F5587D86}"/>
  <bookViews>
    <workbookView xWindow="-110" yWindow="-110" windowWidth="19420" windowHeight="11500" firstSheet="12" activeTab="15" xr2:uid="{00000000-000D-0000-FFFF-FFFF00000000}"/>
  </bookViews>
  <sheets>
    <sheet name="COVER" sheetId="1" r:id="rId1"/>
    <sheet name="MANAGEMENT SERVICES" sheetId="31" state="hidden" r:id="rId2"/>
    <sheet name="CORPORATE SERVICES " sheetId="33" state="hidden" r:id="rId3"/>
    <sheet name="BUDGET &amp; TREASURY" sheetId="34" state="hidden" r:id="rId4"/>
    <sheet name="TECHNICAL" sheetId="36" state="hidden" r:id="rId5"/>
    <sheet name="COMMUNITY" sheetId="40" state="hidden" r:id="rId6"/>
    <sheet name="TECHNICAL SERV" sheetId="59" state="hidden" r:id="rId7"/>
    <sheet name="COMMUNITY SERV" sheetId="58" state="hidden" r:id="rId8"/>
    <sheet name="CORPORATE SERV" sheetId="57" state="hidden" r:id="rId9"/>
    <sheet name="FINANCIAL MNGT" sheetId="56" state="hidden" r:id="rId10"/>
    <sheet name=" MANAGEMENT SERV DEPARTMENT" sheetId="55" state="hidden" r:id="rId11"/>
    <sheet name="TECHNICAL SERVICES " sheetId="77" r:id="rId12"/>
    <sheet name="COMM SERV" sheetId="76" r:id="rId13"/>
    <sheet name="CORPORATE" sheetId="75" r:id="rId14"/>
    <sheet name="BUDGET &amp; TREAS" sheetId="74" r:id="rId15"/>
    <sheet name="DEVELOPMENT PLANN" sheetId="73" r:id="rId16"/>
    <sheet name="MANAGEMENT SERV" sheetId="65" r:id="rId17"/>
    <sheet name="SDBIP NOTES " sheetId="49" r:id="rId18"/>
  </sheets>
  <externalReferences>
    <externalReference r:id="rId19"/>
  </externalReferenc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4" i="74" l="1"/>
  <c r="V20" i="74"/>
  <c r="V18" i="74"/>
  <c r="V17" i="74"/>
  <c r="V16" i="74"/>
  <c r="V14" i="74"/>
  <c r="V9" i="74"/>
  <c r="V8" i="74"/>
  <c r="V7" i="74"/>
  <c r="V5" i="74"/>
  <c r="V34" i="77" l="1"/>
  <c r="J25" i="65" l="1"/>
  <c r="J24" i="65"/>
  <c r="J23" i="65"/>
  <c r="R17" i="3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SCM</author>
  </authors>
  <commentList>
    <comment ref="R10" authorId="0" shapeId="0" xr:uid="{00000000-0006-0000-0300-000001000000}">
      <text>
        <r>
          <rPr>
            <b/>
            <sz val="9"/>
            <color indexed="81"/>
            <rFont val="Tahoma"/>
            <family val="2"/>
          </rPr>
          <t>SCM:</t>
        </r>
        <r>
          <rPr>
            <sz val="9"/>
            <color indexed="81"/>
            <rFont val="Tahoma"/>
            <family val="2"/>
          </rPr>
          <t xml:space="preserve">
1. Expenditure Mngt
2. Vat
3. Provisions (leave, bonus, long service award, landfill site)</t>
        </r>
      </text>
    </comment>
    <comment ref="R22" authorId="0" shapeId="0" xr:uid="{00000000-0006-0000-0300-000002000000}">
      <text>
        <r>
          <rPr>
            <b/>
            <sz val="9"/>
            <color indexed="81"/>
            <rFont val="Tahoma"/>
            <family val="2"/>
          </rPr>
          <t>SCM:</t>
        </r>
        <r>
          <rPr>
            <sz val="9"/>
            <color indexed="81"/>
            <rFont val="Tahoma"/>
            <family val="2"/>
          </rPr>
          <t xml:space="preserve">
Budgeted at Corporate Services Directorate</t>
        </r>
      </text>
    </comment>
    <comment ref="R24" authorId="0" shapeId="0" xr:uid="{00000000-0006-0000-0300-000003000000}">
      <text>
        <r>
          <rPr>
            <b/>
            <sz val="9"/>
            <color indexed="81"/>
            <rFont val="Tahoma"/>
            <family val="2"/>
          </rPr>
          <t>SCM:</t>
        </r>
        <r>
          <rPr>
            <sz val="9"/>
            <color indexed="81"/>
            <rFont val="Tahoma"/>
            <family val="2"/>
          </rPr>
          <t xml:space="preserve">
1. Financial Improvement
2. MSCOA
3. FMG</t>
        </r>
      </text>
    </comment>
  </commentList>
</comments>
</file>

<file path=xl/sharedStrings.xml><?xml version="1.0" encoding="utf-8"?>
<sst xmlns="http://schemas.openxmlformats.org/spreadsheetml/2006/main" count="7316" uniqueCount="3947">
  <si>
    <t>Supported KPA</t>
  </si>
  <si>
    <t>Priority Area</t>
  </si>
  <si>
    <t>IDP Objectives</t>
  </si>
  <si>
    <t>IDP Objective number</t>
  </si>
  <si>
    <t>IDP Strategies</t>
  </si>
  <si>
    <t xml:space="preserve">Indicator </t>
  </si>
  <si>
    <t xml:space="preserve">KPI Number </t>
  </si>
  <si>
    <t>Annual Target</t>
  </si>
  <si>
    <t>POE</t>
  </si>
  <si>
    <t>Measurement Source &amp; Frequency</t>
  </si>
  <si>
    <t>Budget Amount</t>
  </si>
  <si>
    <t>Funding Source</t>
  </si>
  <si>
    <t>Custodian</t>
  </si>
  <si>
    <t xml:space="preserve">Input </t>
  </si>
  <si>
    <t xml:space="preserve">Output </t>
  </si>
  <si>
    <t xml:space="preserve">Outcome </t>
  </si>
  <si>
    <t xml:space="preserve">Activities </t>
  </si>
  <si>
    <t xml:space="preserve">Good Governance </t>
  </si>
  <si>
    <t>Improved service delivery</t>
  </si>
  <si>
    <t>Audit</t>
  </si>
  <si>
    <t>To provide clean and accountable governance structures by June 2022</t>
  </si>
  <si>
    <t>GG06</t>
  </si>
  <si>
    <t>Coordinate development and implementation of Audit action plan</t>
  </si>
  <si>
    <t>Number of reduced risks</t>
  </si>
  <si>
    <t>Risk</t>
  </si>
  <si>
    <t>GG07</t>
  </si>
  <si>
    <t>Compliance with legislation</t>
  </si>
  <si>
    <t>E/S</t>
  </si>
  <si>
    <t>Nil</t>
  </si>
  <si>
    <t>N/A</t>
  </si>
  <si>
    <t>GG</t>
  </si>
  <si>
    <t>5.7.1</t>
  </si>
  <si>
    <t>5.8.1</t>
  </si>
  <si>
    <t xml:space="preserve">FINANCIAL VIABILITY </t>
  </si>
  <si>
    <t>Revenue Management and enhancement</t>
  </si>
  <si>
    <t xml:space="preserve">FV 01 </t>
  </si>
  <si>
    <t>1. To review and implement the revenue enhancement strategy by June 2022</t>
  </si>
  <si>
    <t xml:space="preserve">4.1.1 </t>
  </si>
  <si>
    <t xml:space="preserve">Funding,
Training Plan,
Needs analysis report </t>
  </si>
  <si>
    <t xml:space="preserve">Number of Capacitated and developed SMMEs and cooperatives on product development </t>
  </si>
  <si>
    <t>Trained/Empowered SMME</t>
  </si>
  <si>
    <t>Quarterly reports</t>
  </si>
  <si>
    <t>To create  job opportunities  through EPWP by June 2022</t>
  </si>
  <si>
    <t>LED 07</t>
  </si>
  <si>
    <t>Identify EPWP projects through implementation of EPWP Policy</t>
  </si>
  <si>
    <t>EPWP Policy and Ministerial Determination</t>
  </si>
  <si>
    <t xml:space="preserve"> Created job opportunities</t>
  </si>
  <si>
    <t>3.7.1</t>
  </si>
  <si>
    <t xml:space="preserve">122 FTE’s created. R1,231m incentive grant received </t>
  </si>
  <si>
    <t xml:space="preserve">LED </t>
  </si>
  <si>
    <t>5.6.2</t>
  </si>
  <si>
    <t>GG 08</t>
  </si>
  <si>
    <t xml:space="preserve">Amount of own revenue collected
</t>
  </si>
  <si>
    <t>NLM</t>
  </si>
  <si>
    <t> CFO</t>
  </si>
  <si>
    <t>Debtors statements and Billing report</t>
  </si>
  <si>
    <t>Percentage of billed customers as per the valuation roll</t>
  </si>
  <si>
    <t>4.1.2</t>
  </si>
  <si>
    <t>4. Develop and implement General and supplementary valuation rolls by June 2022</t>
  </si>
  <si>
    <t>4.1.3</t>
  </si>
  <si>
    <t>1. Maintain a file of all objections lodged and prepare Objections register.
2. Request information from town planning and building control to inform the supplementary valuation.</t>
  </si>
  <si>
    <t>Monthly system generated billing  report</t>
  </si>
  <si>
    <t>CFO</t>
  </si>
  <si>
    <t>Budget Preparation</t>
  </si>
  <si>
    <t>To ensure compliance with municipal budget processes by June 2022</t>
  </si>
  <si>
    <t xml:space="preserve">Grant schedules; inputs from the Directorates; NT circulars; </t>
  </si>
  <si>
    <t>Approved 2019/2020 Draft, final budget and adjustment budget for 2019/2020</t>
  </si>
  <si>
    <t>Prevention of unauthorised expenditure</t>
  </si>
  <si>
    <t>Draft; adjustment and final budgets</t>
  </si>
  <si>
    <t>FMG and E/S</t>
  </si>
  <si>
    <t>Monthly monitoring of budget versus actual.</t>
  </si>
  <si>
    <t>Unauthorised expenditure register.</t>
  </si>
  <si>
    <t>Unauthorised expenditure register</t>
  </si>
  <si>
    <t>FV04</t>
  </si>
  <si>
    <t xml:space="preserve">Expenditure Management </t>
  </si>
  <si>
    <t xml:space="preserve">Internal and external Source documents(Supplier invoices, third party schedules, payroll inputs from Corporate services) </t>
  </si>
  <si>
    <t>Compliance with MFMA section 65</t>
  </si>
  <si>
    <t>Equitable Share</t>
  </si>
  <si>
    <t>Creditors Age Analysis</t>
  </si>
  <si>
    <t>Salary Reports
Bank statement</t>
  </si>
  <si>
    <t>Paid 3rd parties by the 7th day of each month</t>
  </si>
  <si>
    <t>Bank Statement
3rd party schedule</t>
  </si>
  <si>
    <t xml:space="preserve">Supply Chain Management </t>
  </si>
  <si>
    <t>To review and implement Supply Chain Management Policy by June 2022</t>
  </si>
  <si>
    <t>FV06</t>
  </si>
  <si>
    <t>Compliance with chapter 11 of the MFMA</t>
  </si>
  <si>
    <t>Reports on deviations and irregular expenditure to Treasury  (SCM implementation)  &amp; Council.
2. Proof of submission to Treasury and Council</t>
  </si>
  <si>
    <t>Reports on deviations and irregular expenditure  (SCM implementation)  to Treasury &amp; Council.
2. Proof of submission to Treasury and Council</t>
  </si>
  <si>
    <t>NIL</t>
  </si>
  <si>
    <t xml:space="preserve">Procurement plans from directorates.                                                      </t>
  </si>
  <si>
    <t xml:space="preserve">Number of procurement plans developed. </t>
  </si>
  <si>
    <t>Efficiently  managed institutional procurement processes.</t>
  </si>
  <si>
    <t>Award register</t>
  </si>
  <si>
    <t>Number of contracts awarded.</t>
  </si>
  <si>
    <t>Updated contract register</t>
  </si>
  <si>
    <t xml:space="preserve">1. Update the contract register with contracts awarded for the month.
</t>
  </si>
  <si>
    <t>Updated Contract register</t>
  </si>
  <si>
    <t>Monthly updated contract register</t>
  </si>
  <si>
    <t>Updated inventory register with the results of inventory stock count</t>
  </si>
  <si>
    <t>Updated    Inventory Register</t>
  </si>
  <si>
    <t>1. Perform stock take.
2. Update inventory register.
3. Identify stock re-order levels.</t>
  </si>
  <si>
    <t xml:space="preserve">1. Stock count sheets
2. Quarterly Inventory Register.
3. Report on stock re-order levels.  </t>
  </si>
  <si>
    <t>LED/ SMME</t>
  </si>
  <si>
    <t>3.3.1</t>
  </si>
  <si>
    <t>1. Monthly consolidation of all awards above R30 000
2. Report on awards benefited by local versus external service providers</t>
  </si>
  <si>
    <t>1. Awards register
2. Report on local beneficiation</t>
  </si>
  <si>
    <t>n/a</t>
  </si>
  <si>
    <t>Asset Management</t>
  </si>
  <si>
    <t>FV07</t>
  </si>
  <si>
    <t>Provision of  insurance for all Municipal Assets</t>
  </si>
  <si>
    <t>Submit list of newly acquired assets to the insurers</t>
  </si>
  <si>
    <t>Safeguarded municipal assets</t>
  </si>
  <si>
    <t xml:space="preserve"> Report on additional insured assets</t>
  </si>
  <si>
    <t xml:space="preserve">Maintenance of GRAP compliant Asset register 
</t>
  </si>
  <si>
    <t xml:space="preserve">Grap compliant asset register.          </t>
  </si>
  <si>
    <t>4.7.2</t>
  </si>
  <si>
    <t xml:space="preserve">1 List of additions
2. Updated fixed asset register
</t>
  </si>
  <si>
    <t>Efficient management of municipal fleet</t>
  </si>
  <si>
    <t xml:space="preserve">Number of fleet management reports prepared </t>
  </si>
  <si>
    <t>Efficiently  managed municipal Fleet</t>
  </si>
  <si>
    <t>4.7.3</t>
  </si>
  <si>
    <t>1. Facilitate for the acquisition of municipal vehicles.
2. Facilitate the municipal vehicle licensing and registration.
3. Reconcile fuel slips to bank statements.
4. Report on vehicle fuel consumption 
5. Report on repairs and maintenance of municipal fleet.
6. Facilitate the disposal of municipal fleet.
7. Consolidate the fleet management report.</t>
  </si>
  <si>
    <t xml:space="preserve">1. Fleet Management report on fuel consumption and repairs &amp; maintenance per vehicle.
 2. Fleet reconciliation.
</t>
  </si>
  <si>
    <t>Financial  Reporting</t>
  </si>
  <si>
    <t>FV08</t>
  </si>
  <si>
    <t>Reconciled control accounts to source documents</t>
  </si>
  <si>
    <t>4.8.1</t>
  </si>
  <si>
    <t>1. Reconcile general ledger to the VIP report.
2. Reconcile general ledger creditors age analysis.
3. Reconcile general ledger debtors age analysis.
4. Reconcile fixed asset register to general ledger to the fixed asset register 
7.  Reconcile general ledger to the petty cash vouchers
5. Reconcile general ledger to VAT 201.
6. Reconcile general ledger to the bank statements. (for grants, investments, petty cash and cash &amp; cash equivalents)
.</t>
  </si>
  <si>
    <t>Signed reconciliations</t>
  </si>
  <si>
    <t>N/a</t>
  </si>
  <si>
    <t xml:space="preserve">Preparation and submission of Annual Financial Statements in compliance with MFMA and GRAP standards </t>
  </si>
  <si>
    <t xml:space="preserve">Submitted GRAP compliant AFS
</t>
  </si>
  <si>
    <t>4.8.2</t>
  </si>
  <si>
    <t>1. Develop financial statements process plan.
2. Perform all year end procedures.
3.Reconcile General Ledger to the source documents.
4. Map Trial balance to caseware system.
5. Prepare financial statements.
6. Develop audit file checklist.
7. Compile the audit file.
8. Submit annual financial statements to the Auditor General SA.
9. Submit annual financial statements to Treasury.</t>
  </si>
  <si>
    <t>E/S and FMG</t>
  </si>
  <si>
    <t xml:space="preserve">1. Confirm the completeness and accuracy of the general ledger.
2. Prepare section 66, 71, 52d, 72 and C-Schedule, reports for submission to the Municipal Manager, Mayor and to the Treasury.
 </t>
  </si>
  <si>
    <t>2017/2018 Management and audit report, terms of reference for operation clean audit committee, 2017/2018 audit action plan</t>
  </si>
  <si>
    <t>Number of reduced auditor general and internal audit findings</t>
  </si>
  <si>
    <t>Progress report on audit action plan</t>
  </si>
  <si>
    <t>Audit report</t>
  </si>
  <si>
    <t xml:space="preserve">Chief Financial Officer </t>
  </si>
  <si>
    <t>To provide quality service delivery through mitigation and reduction of strategic risks by June 2022</t>
  </si>
  <si>
    <t>Risk management policy, strategic risk register and operational risk register</t>
  </si>
  <si>
    <t>Consolidated Quarterly  report on implementation of Risks.</t>
  </si>
  <si>
    <t xml:space="preserve">Manage performance of Service Providers </t>
  </si>
  <si>
    <t>Signed SLA's, MOU's, SCM policy and appointment letters</t>
  </si>
  <si>
    <t>Signed SLAs</t>
  </si>
  <si>
    <t xml:space="preserve">1. Review service level agreements.
2. Monthly monitoring of performance of service providers.
</t>
  </si>
  <si>
    <t>Produced quarterly service providers report in regard to set deliverables as per signed SLA within the directorate</t>
  </si>
  <si>
    <t>Three monthly Service providers performance report</t>
  </si>
  <si>
    <t>Monthly performance evaluation reports</t>
  </si>
  <si>
    <t>Policies, by laws and sector plans</t>
  </si>
  <si>
    <t>Number of policies, sector plans and by-laws</t>
  </si>
  <si>
    <t>1. Reviewed budget related policies</t>
  </si>
  <si>
    <t>Final Budget related policies</t>
  </si>
  <si>
    <t>nil</t>
  </si>
  <si>
    <t>GG  05</t>
  </si>
  <si>
    <t>PMS policy, IDP/PMS process plan, PMS procedure manual</t>
  </si>
  <si>
    <t>Job Creation</t>
  </si>
  <si>
    <t xml:space="preserve">1. monthly payments of EPWP interns
</t>
  </si>
  <si>
    <t xml:space="preserve">1.  Fleet Management report on fuel consumption and repairs &amp; maintenance per vehicle
2. Fleet reconciliation
</t>
  </si>
  <si>
    <t xml:space="preserve">1. Improved Revenue collection rate.
</t>
  </si>
  <si>
    <t>2. Achieving 100% billing for all services(rates, refuse, rentals and traffic fines) through maintenance of an effective billing system and database by June 2022</t>
  </si>
  <si>
    <t>Timeous preparation of annual budget and adjustment budget in compliance with the mSCOA and MFMA  requirements</t>
  </si>
  <si>
    <t>1. Proof of circulation to Directorate
2.  Monthly expenditure report
3. List of accruals and payables.</t>
  </si>
  <si>
    <t xml:space="preserve">Deviation report,  and  Register for irregular expenditure </t>
  </si>
  <si>
    <t xml:space="preserve">Inventory register; Stock count sheets 
</t>
  </si>
  <si>
    <t>Monthly inventory register</t>
  </si>
  <si>
    <t xml:space="preserve"> To manage, safeguard and maintain all assets of the Municipality in line with the legislative prescripts and accounting standards by June 2022
</t>
  </si>
  <si>
    <t>Fixed asset register
Asset additions to be insured.</t>
  </si>
  <si>
    <t>Monthly reports on insured assets</t>
  </si>
  <si>
    <t>Asset additions, assets physical verification sheets</t>
  </si>
  <si>
    <t xml:space="preserve">Updated asset register with additions, disposals,  depreciation and impairments.
</t>
  </si>
  <si>
    <t>1 List of additions.
2. Updated fixed asset register.
3. Approved asset verification forms.</t>
  </si>
  <si>
    <t>Monthly reports on asset management</t>
  </si>
  <si>
    <t xml:space="preserve">Monthly Reports on Fleet Management </t>
  </si>
  <si>
    <t>To ensure compliance with MFMA calendar in terms of reporting by June 2022</t>
  </si>
  <si>
    <t>Control accounts, age analysis, bank statements, VIP report; Fixed asset register; General ledger</t>
  </si>
  <si>
    <t>Prepared monthly reconciliations within seven working days after the end of each month</t>
  </si>
  <si>
    <t>Prepared three monthly reconciliations for all control accounts (Payroll, creditors, debtors, assets, petty cash, VAT, grants, investments and cash and cash equivalents ) within seven working days of the following month.</t>
  </si>
  <si>
    <t>Prepared annual financial statements</t>
  </si>
  <si>
    <t>Audited Annual Financial Statements 2018/2019</t>
  </si>
  <si>
    <t xml:space="preserve">Preparation and submission of section ,66, 71, 52d 72 and A,B &amp; C Schedule  reports </t>
  </si>
  <si>
    <t xml:space="preserve">Preparation and submission of section ,66, 71, 52d 72   reports </t>
  </si>
  <si>
    <t>Submitted MFMA section 71, 52d, 66 ,72 reports</t>
  </si>
  <si>
    <t>Section 71, 72 , 52d, 66 reports submitted to PT and NT</t>
  </si>
  <si>
    <t xml:space="preserve">NTABANKUL LOCAL MUNICIPALITY </t>
  </si>
  <si>
    <t>To increase revenue to   R78 150 000  by June 2022</t>
  </si>
  <si>
    <t>2020/2021 Quarter 3 target (January - March)</t>
  </si>
  <si>
    <t>2020/2021 Quarter 4 target (April - June)</t>
  </si>
  <si>
    <t>Baseline on the date of review (June 2020</t>
  </si>
  <si>
    <t>1. Inputs from the directorates on the review of Revenue Enhancement Strategy.  
2. Billing reports     
3. Valuation Rolls, Debtors lists and Approved Tariffs
4. Property rates Act.
5. Approved credit control and debt collection policy.</t>
  </si>
  <si>
    <t xml:space="preserve"> Revenue collected as at 30 June 2020 amounts to R15 000 000</t>
  </si>
  <si>
    <t>1. Upload General  valuation on the system per category.
2. Assign approved tariffs per category on the system.
3. Review Cash receipt Journal against Bank Statement, Deposits slips and the general ledger.
4. Delivery of Statements to Customers.
5. Billing of Interest on outstanding debts within 7 days.
6. Gazetting of By- laws.
7. Reconcile Government customers age analysis to the general ledger and issue invoices.</t>
  </si>
  <si>
    <t xml:space="preserve">1. Cash receipt Journal and Age Analysis
2. Quarterly revenue report </t>
  </si>
  <si>
    <t>Quarterly report on revenue collected</t>
  </si>
  <si>
    <t>100% billed customers and updated on billing system</t>
  </si>
  <si>
    <t>1. Capturing of General  valuation on the system per category
2. Assign approved tariffs per category on the system.
3. Pre- billing of customers per Valuation Roll
4. Reconcile  pre- valuation report to General valuation roll and Supplementary Valuation Roll and correct reconciling items.
5.  Review Cash receipt Journal against Bank Statement, Deposits slips and the systems.
6. Delivery of Statements to Customers
7. Billing of Interest on outstanding debts within 7 days.
8. Reconcile valuation to Deeds information and follow up on discrepancies
9. Reconcile Pre-billing report to Post billing Report.
10. Update customer information on the system with contact details.
11. Compare Lease register to pre-billing report for all Rental Billings.
12. Maintain a file of Lease agreements as per lease register.
13. Where lease agreements have expeired, liase with legal services for renewals or terminations.</t>
  </si>
  <si>
    <t xml:space="preserve">100% billed customers for three months period  as per the valuation roll, ticket books and lease register
Agreed owner information on the finanical system to deeds information. </t>
  </si>
  <si>
    <t>Reconciliation of Billing report and valuation roll, ticket books and lease register 
Quarterly deeds verification report.</t>
  </si>
  <si>
    <t>Reconciliation of Billing report and valuation roll, ticket books and lease register
Quarterly deeds verification report.</t>
  </si>
  <si>
    <t>Quartely report on customers billed</t>
  </si>
  <si>
    <t>Develop Project plans for the valuation rolls</t>
  </si>
  <si>
    <t>Implementation of the project plans</t>
  </si>
  <si>
    <t>Valuation Rolls</t>
  </si>
  <si>
    <t>General Valuation Roll and Supplementary Valuation Roll version 2.</t>
  </si>
  <si>
    <t>Developed supplementary valuation roll version 3 by  30 June 2021</t>
  </si>
  <si>
    <t>Publicised draft valuation roll for objections by 31 March 2021.</t>
  </si>
  <si>
    <t xml:space="preserve">1. Objections register
2. Advert for objections
</t>
  </si>
  <si>
    <t>Developed final supplementary valuation roll version 3 by 30 June 2021.</t>
  </si>
  <si>
    <t>1.Council resolution
2. Valuation certificate
3. Final Supplementary Valuation Roll version 3</t>
  </si>
  <si>
    <t>Approved final and adjustment budget 2019/2020</t>
  </si>
  <si>
    <t xml:space="preserve">1. 2020/2021 Adjustment budget adopted by 28 February 2021
2. Draft budget 2021/2022 adopted by 31 March 2021.
3. 2021/2022 Annual budget adopted by 31 May 2021 </t>
  </si>
  <si>
    <t xml:space="preserve">1. Consolidate budget inputs from the directorates.
2. Prepare adjustment budget.
3. Develop draft budget.
4. Capture budget to the financial system.
5. Agree data strings to A and B schedules. 
6. Submit draft, annual and adjustment budget to council for approval.
7. Submit approved draft, annual and adjustment budget to Treasury.
</t>
  </si>
  <si>
    <t>1. Adopted 2020/2021 mSCOA and GRAP complaint  Budget Adjustment by 28 February 2021.
2.  Submitted adjustment budget data strings to PT and NT
3.  Adopted GRAP and mSCOA compliant  2021/2022 draft Budget  by March 2021</t>
  </si>
  <si>
    <t>1. Adopted 2020/2021 Budget Adjustment 
2. Council Resolution
3.  Proof of submission of budget data strings to PT &amp; NT- adjustment budget
4. Draft Budget data strings
5.  2021/2022 Draft Budget</t>
  </si>
  <si>
    <t xml:space="preserve">1.  Adopted GRAP and MSCOA  complaint 2021/2022 Original Budget  by 31 May 2021
2.  Submitted draft  budget data strings to PT and NT
</t>
  </si>
  <si>
    <t xml:space="preserve">1. Adopted 2021/2022 Original Budget  
2. Council Resolution
3. Proof of submission of draft budget data strings to PT &amp; NT
</t>
  </si>
  <si>
    <t xml:space="preserve">1. Monthly comparison and analysis of budget versus actual.
2. Process virements on the approved budget in the financial system. 
</t>
  </si>
  <si>
    <t>Prepared third quarter register for unauthorised expenditure by 31 March 2021.</t>
  </si>
  <si>
    <t>Prepared quarterly register for unauthorised expenditure by 30 June 2021.</t>
  </si>
  <si>
    <t>Implementation of effective and efficient processes and systems of managing Municipal finances by June 2022</t>
  </si>
  <si>
    <t xml:space="preserve">Strengthen the effectiveness of expenditure controls including procedures for approval and authorisation </t>
  </si>
  <si>
    <t>Payment of creditors within thirty days of receipt of Valid Invoice.
Payment of salaries by 25th day of each month.
Third party payments within seven working days after the end of the month</t>
  </si>
  <si>
    <t>2019/2020 expenditure report</t>
  </si>
  <si>
    <t>Produced four quarterly expenditure reports indicating the financial spending and payables by 30th June 2021</t>
  </si>
  <si>
    <t>1. Raise expenditure per expenditure vote on the GL
2.Analyse expenditure per vote to identify misallocations.
3. Distribution of monthly expenditure reports to directorates.
4. Payment of creditors, third parties and salaries.
5. Identify accruals and consolidate the list as at year end.
6. Review all payments made after year end to eliminate misclassifications.</t>
  </si>
  <si>
    <t>1. Proof of circulation to Directorates
2.  Monthly expenditure report
3. List of accruals and payables.</t>
  </si>
  <si>
    <t xml:space="preserve">1. Produced 3 monthly expenditure reports prepared and circulated to all directorates within ten working days after the end of each month
2. Reviewed expenditure made after mid term  and identified accruals and payables as at mid term.  
</t>
  </si>
  <si>
    <t xml:space="preserve">3 monthly expenditure reports prepared and circulated to all directorates within ten working days after the end of each month
2. Reviewed expenditure made after 9 months and identified accruals and payables as at 9 months.  </t>
  </si>
  <si>
    <t>Quarterly expenditure report</t>
  </si>
  <si>
    <t>100% Paid creditors within 30 days of receipt of valid invoice.</t>
  </si>
  <si>
    <t>Paid creditors within 30 days of receipt of valid invoice.</t>
  </si>
  <si>
    <t>Paid Staff and Councillors salaries by the 25th of each month</t>
  </si>
  <si>
    <t>Review and implement procedures in line with SCM policy and MFMA circulars</t>
  </si>
  <si>
    <t xml:space="preserve">Number of submitted Supply chain management implementation report to Treasury and to the Council. </t>
  </si>
  <si>
    <t xml:space="preserve">2019/2020 deviations and irregular expenditure reports </t>
  </si>
  <si>
    <t>Submission of reports on deviations and irregular expenditure to council and Treasury within 30 days after the end of each quarter by 30 June 2021</t>
  </si>
  <si>
    <t xml:space="preserve">1. Monthly Consolidation of  deviation and irregular expenditure report
2. Consolidate the supply chain management report 
3.  Submission of the supply chain management report to Treasury and to the Council through MFMA section 52d, 72 report.
</t>
  </si>
  <si>
    <t>Submitted report (second  quarter 2020/2021) on deviations and irregular expenditure  (SCM implementation) to the Council through section 72 Report.</t>
  </si>
  <si>
    <t>Submitted report (Third quarter 2020/2021) on deviations and irregular expenditure  (SCM implementation)  to the Council through section 52(d) Report</t>
  </si>
  <si>
    <t>Quarterly report on deviation and irregular expenditure (SCM implementation)  to the Council through section 52(d) Report</t>
  </si>
  <si>
    <t>2019/2020 procurement plan</t>
  </si>
  <si>
    <t>Developed and implemented institutional procurement plan by 30 June 2021</t>
  </si>
  <si>
    <t>1. Consolidate procurement plans received from directorates.
2. Distribute the consolidated procurement plan to the directorates. 
3. Report on progress of procurement on a monthly basis.</t>
  </si>
  <si>
    <t>1.Implemented the aproved procurement plan by 31 March 2021.
2. Updated procurement plan and circulated progress report on the implementation of the procurement plan to all directorates  by 31 March 2021.
3. Reviewed 2020/2021 procurement plan in line with the SDBIP turnaround.
4. Developed draft 2021/2022 procurement plan.</t>
  </si>
  <si>
    <t>1.Progress report on the implementation of procurement plan
2. Proof of circulation of progress report to directorate.
2. Reviewed 2020/2021 procurement plan.
4. Draft 2021/2022 procurement plan.</t>
  </si>
  <si>
    <t>1.Implemented the aproved procurement plan by 30 June 2021.
2. Updated procurement plan and circulated progress report on the implementation of the procurement plan to all directorates  by 30 June 2021.
3. Approved 2021/2022 procurement plan by council.</t>
  </si>
  <si>
    <t>1.Progress report on the implementation of procurement plan
2. Proof of circulation of progress report to directorate.
3. Council resolution.</t>
  </si>
  <si>
    <t>Developed procurement plan and quarterly implementation report</t>
  </si>
  <si>
    <t>2019/2020 contract register</t>
  </si>
  <si>
    <t>Updated and maintained contract register by 30 June 2021</t>
  </si>
  <si>
    <t>Updated and maintained   contract register by 31 March 2021.</t>
  </si>
  <si>
    <t>Updated and maintained   contract register by 30 June 2021.</t>
  </si>
  <si>
    <t>Approved transport requisition forms from directorates, trip authorities, fuel slips and bank statement; fleet management policy.</t>
  </si>
  <si>
    <t>2019/2020 Fleet Management Reports</t>
  </si>
  <si>
    <t>Produced Fleet management  and maintenance reports by 30 June 2021.</t>
  </si>
  <si>
    <t xml:space="preserve">1. Produced quarterly report on fleet management and maintenance (fuel consumed for the three months; repairs and maintenance of municipal fleet for three months) by 31 March 2021.
</t>
  </si>
  <si>
    <t>To Provide support to 4 Local Businesses  for manufacturing and value adding initiatives by June 2022</t>
  </si>
  <si>
    <t>Facilitate the development of Business plan and Provision of equipment that will provide conducive environment for business enterprise to operate</t>
  </si>
  <si>
    <t>2019/2020 Report on local beneficiation</t>
  </si>
  <si>
    <t>Monitored beneficiation of local SMME at 30% of the total SCM awards by 30 June 2021.</t>
  </si>
  <si>
    <t>1. Consolidated  awards register for the awards above R30 000 by 31 March 2021.
2. Prepared the report on local beneficiation versus external service providers by 31 March 2021.</t>
  </si>
  <si>
    <t>1. Consolidated  awards register for the awards above R30 000 by 30 June 2021.
2. Prepared the report on local beneficiation versus external service providers by 30 June 2021.</t>
  </si>
  <si>
    <t>2019/2020 Insurance report</t>
  </si>
  <si>
    <t>Updated insurance report of municipal assets by 30 June 2021</t>
  </si>
  <si>
    <t>1. Facilitate the insuring of the newly acquired assets. 
2. Submit claims for lost and damaged assets.
3. Make follow ups from the Insurance company on claims submitted.
4.  Consolidate the insurance report</t>
  </si>
  <si>
    <t>Quarterly updated insurance report for the municipal assets by 31 March 2021.</t>
  </si>
  <si>
    <t>Quarterly updated insurance report for the municipal assets by 30 June 2021.</t>
  </si>
  <si>
    <t>2019/2020 fixed Asset Register</t>
  </si>
  <si>
    <t xml:space="preserve"> Updated and maintained GRAP compliant asset register by 30 June 2021</t>
  </si>
  <si>
    <t>1. Barcoding of newly acquired assets. 
2. Compile a comprehensive list of additions to assets.
3. Incorporate new additions to the fixed asset register.
4. Account for depreciation, amortisation and impairment of assets.
5. Confirm existence and completeness of fixed assets.
6. Account for fair value of investment property.
7. Account for disposal and write-off of fixed assets.</t>
  </si>
  <si>
    <t xml:space="preserve">Updated asset register with movements for the quarter ended 31 March 2021.
</t>
  </si>
  <si>
    <t>1. Performed physical verification of assets.
2. Updated asset register with movements for the quarter ended 30 June 2021.</t>
  </si>
  <si>
    <t>2019/2020 Inventory Register</t>
  </si>
  <si>
    <t>Maintained and updated inventory register by 30 June 2021</t>
  </si>
  <si>
    <t>1. Quarterly performed stock take.
2. Updated Inventory register for the quarter.
3. Identify stock re-order levels and notify the relevant departments  by 31 March 2021.</t>
  </si>
  <si>
    <t>1. Quarterly performed stock take.
2. Updated Inventory register for the quarter.
3. Identify stock re-order levels and notify the relevant departments  by 30 June 2021.</t>
  </si>
  <si>
    <t>Performance of in-year reconciliations within seven working days</t>
  </si>
  <si>
    <t xml:space="preserve">2019/2020 Reconciled control accounts </t>
  </si>
  <si>
    <t>Reconciled control accounts (Payroll, creditors, debtors, assets, petty cash, VAT, grants, investments and cash and cash equivalents within seven working days by 30 June 2021</t>
  </si>
  <si>
    <t>Monthly signed reconciliations</t>
  </si>
  <si>
    <t xml:space="preserve">Trial balance, Lead schedule and Audit file </t>
  </si>
  <si>
    <t>1. Developed and submitted Grap compliant 2019/2020 Annual Financial Statements by 31 August 2020.
Developed 2020/2021 interim financial statements by 28 February 2021 and by 31 May 2021.</t>
  </si>
  <si>
    <t>1. Developed 2020/2021 half year financial statements by 28 February 2021.
1.  Developed nine months financial statements process plan by 31 March 2021.</t>
  </si>
  <si>
    <t>1. FS Process plan
2. Half  year financial statements</t>
  </si>
  <si>
    <t>1.  Developed AFS process plan by 30 June 2021.
2. Developed 2020/2021 nine months financial statements by 31 May 2021</t>
  </si>
  <si>
    <t>1. AFS Process plan
2. 2020/2021 Nine months financial statements</t>
  </si>
  <si>
    <t>AFS ,proof of submission to AG and Treasury</t>
  </si>
  <si>
    <t>General ledger, 
Supply chain management report</t>
  </si>
  <si>
    <t>Prepared Section 71, 52d, 66 ,72 and C-Schedule  reports and submitted to Council by 30 June 2021</t>
  </si>
  <si>
    <t>1.Three monthly MFMA  section 71  report  prepared and submitted to the office of the MM by the 10th of each month. 
4. MFMA Section 72 report prepared and submitted to the Council, PT&amp; NT</t>
  </si>
  <si>
    <t>1. Proof of submission to the MM's office for section 71 report
2. Signed and submitted MFMA  S72 report submitted to the  Council, PT, &amp;NT
4. Proof of submission for MFMA S72 report</t>
  </si>
  <si>
    <t xml:space="preserve">1.Three monthly MFMA  section 71  report  prepared and submitted to the office of the MM by the 10th of each month. 
2. MFMA fourth quarter Section 52D prepared and submitted to Council, PT &amp; NT
</t>
  </si>
  <si>
    <t>1. Proof of submission to the MM's office for section 71 report 
3.Signed and submitted mfma S52 to Council, Treasury
4. Proof of submission of mfma S52D</t>
  </si>
  <si>
    <t xml:space="preserve">Monthly, Quarterly and mid-term reports </t>
  </si>
  <si>
    <t>Clean and accountable governance</t>
  </si>
  <si>
    <t>2018/2019 Audit Action Plan</t>
  </si>
  <si>
    <t>1. Develop audit action plan.
2. Monitor progress on the implementation of audit action plan.
3. Liaise with internal auditors with regards to audit action plan implementation.</t>
  </si>
  <si>
    <t>Coordinate development, and review of strategic and operational risk registers</t>
  </si>
  <si>
    <t xml:space="preserve">2019/2020 operational risk register </t>
  </si>
  <si>
    <t>Developed 2020/2021 BTO operational risk register and 80% mitigated risks by 30 June 2021</t>
  </si>
  <si>
    <t>1. Develop the  operational risk register.
2. Monthly consolidation of risk progress report</t>
  </si>
  <si>
    <t xml:space="preserve">To adhere to the legislative prescripts that guide Municipal planning and performance  by June 2022. 
</t>
  </si>
  <si>
    <t>Number of performance reports</t>
  </si>
  <si>
    <t>Improved performance of Service Providers</t>
  </si>
  <si>
    <t>Evaluated service provider's performance as per signed SLA within the directorate by 30 June 2021</t>
  </si>
  <si>
    <t>Develop, review and coordinate implementation of policies, sector plans and by-laws</t>
  </si>
  <si>
    <t>Approved Budget related policies 2019/2020</t>
  </si>
  <si>
    <t>Eighteen budget related policies reviewed by 30 June 2021</t>
  </si>
  <si>
    <t>Developed and reviewed  2020/2021 draft Budget and Treasury Related Policies:-
• Supply chain management policy
• Cost containment 
• Standard infrastructure procurement delivery management policy
• Credit control and debt collection policy
• Property rates policy
• Tariff policy
• Tariff by-law
• Petty cash 
• Indigent policy •Political Office bearers policy
• Cash and investment policy
• Asset management policy
• Fleet management policy
• Budget policy
• Unauthorised, irregular, fruitless and wasteful expenditure policy
• Credit control and debt collection by-law
• Property rates by-law
• Long term financial plan
• Funding and reserve plan
• Borrowing policy</t>
  </si>
  <si>
    <t>1. Council resolution - 2020/2021  draft Budget Related Policies.
2.  Council resolution - 2020/2021 Final Budget Related Policies.</t>
  </si>
  <si>
    <t>Developed and reviewed  2020/2021 final Budget and Treasury Related Policies:-
• Supply chain management policy
• Cost containment 
• Standard infrastructure procurement delivery management policy
• Credit control and debt collection policy
• Property rates policy
• Tariff policy
• Tariff by-law
• Petty cash 
• Indigent policy
• Cash and investment policy
• Asset management policy
• Fleet management policy
• Budget policy
• Unauthorised, irregular, fruitless and wasteful expenditure policy
• Credit control and debt collection by-law
• Property rates by-law
• Long term financial plan
• Funding and reserve plan
• Borrowing policy</t>
  </si>
  <si>
    <t>1. Council resolution - 2020/2021  final Budget Related Policies.
2.  Council resolution - 2020/2021 Final Budget Related Policies.</t>
  </si>
  <si>
    <t>To improve Municipal performance towards achieving service delivery objectives by June 2022</t>
  </si>
  <si>
    <t>Monitor, evaluate and measure performance</t>
  </si>
  <si>
    <t>Number of institutional performance evaluation reports and individual performance evaluation reports</t>
  </si>
  <si>
    <t>Improved institutional and individual performance</t>
  </si>
  <si>
    <t>2019/2020 BTO annual performance &amp; BTO mid term performance evaluation reports for 2020/2021</t>
  </si>
  <si>
    <t>1. Co-ordinate development of the BTO scorecard for 2020/2021
2. Coordinate the sitting of the individual performance evaluations
3. Submission of quarterly performance reports to IDP and PMS</t>
  </si>
  <si>
    <t>Quarterly performance evaluations reports</t>
  </si>
  <si>
    <t>122 FTE's created</t>
  </si>
  <si>
    <t>1. Attendance register
2. Monitoring report</t>
  </si>
  <si>
    <t>No Target</t>
  </si>
  <si>
    <t xml:space="preserve">No Target </t>
  </si>
  <si>
    <t>R200 000</t>
  </si>
  <si>
    <t>LED</t>
  </si>
  <si>
    <t xml:space="preserve">Quarterly report </t>
  </si>
  <si>
    <t>Monitoring Report</t>
  </si>
  <si>
    <t>To promote effective participation of stakeholders  in the affairs of governance by June 2022</t>
  </si>
  <si>
    <t>Good Governance</t>
  </si>
  <si>
    <t xml:space="preserve">PMS </t>
  </si>
  <si>
    <t xml:space="preserve">Timely signing of performance contracts and  agreements by directors, managers and officers </t>
  </si>
  <si>
    <t xml:space="preserve">Number of signed performance agreements for directors, Managers and Officers </t>
  </si>
  <si>
    <t>5.5.1</t>
  </si>
  <si>
    <t>2017/2018 AG Management and audit report, terms of reference for operation clean audit committee, 2017/2018 audit action plan</t>
  </si>
  <si>
    <t xml:space="preserve">Number of Reduced Auditor General and internal audit findings </t>
  </si>
  <si>
    <t xml:space="preserve">Clean and accountable governance </t>
  </si>
  <si>
    <t>Progress report on Implementation of Audit Action Plan</t>
  </si>
  <si>
    <t xml:space="preserve">Risk Management </t>
  </si>
  <si>
    <t>To provide quality service delivery through mitigation and reduction of strategic risks by June 2022.</t>
  </si>
  <si>
    <t>Coordinate development and review of strategic and operational risk registers</t>
  </si>
  <si>
    <t>Risk management policy, strategic risk register and  operational risk registers</t>
  </si>
  <si>
    <t xml:space="preserve">5.7.1 </t>
  </si>
  <si>
    <t xml:space="preserve">To adhere to the legislative prescripts that guide municipal planning and performance by June 2022 
</t>
  </si>
  <si>
    <t xml:space="preserve">Develop, review and coordinate implementation of policies, sector plans  and by-laws </t>
  </si>
  <si>
    <t xml:space="preserve">Number of approved policies, sector plans and by-laws </t>
  </si>
  <si>
    <t xml:space="preserve">Policies, by-laws &amp; sector plans in place  </t>
  </si>
  <si>
    <r>
      <t>Increased own revenue  by collecting 30% (</t>
    </r>
    <r>
      <rPr>
        <b/>
        <sz val="10"/>
        <rFont val="Calibri"/>
        <family val="2"/>
        <scheme val="minor"/>
      </rPr>
      <t>R19 318 200</t>
    </r>
    <r>
      <rPr>
        <sz val="10"/>
        <rFont val="Calibri"/>
        <family val="2"/>
        <scheme val="minor"/>
      </rPr>
      <t xml:space="preserve">) by 30 June 2021
</t>
    </r>
  </si>
  <si>
    <r>
      <rPr>
        <b/>
        <sz val="10"/>
        <rFont val="Calibri"/>
        <family val="2"/>
        <scheme val="minor"/>
      </rPr>
      <t xml:space="preserve">R19 318 200 </t>
    </r>
    <r>
      <rPr>
        <sz val="10"/>
        <rFont val="Calibri"/>
        <family val="2"/>
        <scheme val="minor"/>
      </rPr>
      <t>collected on own  revenue by 30 June 2021</t>
    </r>
  </si>
  <si>
    <r>
      <t xml:space="preserve">100% billed customers as per the valuation roll , </t>
    </r>
    <r>
      <rPr>
        <b/>
        <sz val="10"/>
        <rFont val="Calibri"/>
        <family val="2"/>
        <scheme val="minor"/>
      </rPr>
      <t xml:space="preserve">ticket books and lease register by </t>
    </r>
    <r>
      <rPr>
        <sz val="10"/>
        <rFont val="Calibri"/>
        <family val="2"/>
        <scheme val="minor"/>
      </rPr>
      <t>30th June 2021</t>
    </r>
  </si>
  <si>
    <t>Baseline on the date of review (May 2020)</t>
  </si>
  <si>
    <t>2020/2021   Quarter 3 target (January - March)</t>
  </si>
  <si>
    <t>Institutional Development &amp; Organisational Transformation</t>
  </si>
  <si>
    <t xml:space="preserve"> ICT</t>
  </si>
  <si>
    <t xml:space="preserve">To provide centrally co-ordinated ICT Services in line with the ICT Gorvernance Framework by 2022. </t>
  </si>
  <si>
    <t xml:space="preserve">IDOT 01 </t>
  </si>
  <si>
    <t xml:space="preserve">Upgrading &amp; installing ICT  Infrastructure within the Municipal sites. (i.e Main site,traffic ,records &amp; archives)  </t>
  </si>
  <si>
    <t xml:space="preserve">Budget, ICT Comitee, ICT policies and Municipal ICT Infrasture Upgrade Plan </t>
  </si>
  <si>
    <t>Number of sites with upgraded, installed, maintaned and monitored network infrastructure .</t>
  </si>
  <si>
    <t>Improved network infrastracture</t>
  </si>
  <si>
    <t xml:space="preserve">Main servers, backup servers, switches and cabling installed. </t>
  </si>
  <si>
    <t>3 municpal sites Installed, configured, maintained and monitored  network Infrastructure by June 2021</t>
  </si>
  <si>
    <t xml:space="preserve">Installation of new servers with 2 terrer bites (main site).Install new  switches,New cabinets,new converters , new links&amp; trunking, sever infrastructure softwares ( 3 municipal sites)maintance of cat  6 network cablings,switches and serves .Access control system in the server room (main site)  </t>
  </si>
  <si>
    <t xml:space="preserve">Muncipal sites' network infrastructure monitored   </t>
  </si>
  <si>
    <t>Monitoring report</t>
  </si>
  <si>
    <t>1.Close out report and quarterly monitoring reports.</t>
  </si>
  <si>
    <t>Director Corporate Services</t>
  </si>
  <si>
    <t>Conduct ICT Assessment</t>
  </si>
  <si>
    <t>Budget, Terms of Reference and SLA</t>
  </si>
  <si>
    <t>Number of progress reports on ICT Site Assessments developed</t>
  </si>
  <si>
    <t>3 ICT Site Assessments Conducted</t>
  </si>
  <si>
    <t xml:space="preserve">Appointment Letter, SLA and ICT Assessment Progress  Report </t>
  </si>
  <si>
    <t xml:space="preserve"> 4 progress reports on ICT Assessment  developed  by June 2021</t>
  </si>
  <si>
    <t xml:space="preserve">1. Compilation of progress Report 2.Monitoring of SLA </t>
  </si>
  <si>
    <t>Progress report on ICT Assesment</t>
  </si>
  <si>
    <t>Assesment report .</t>
  </si>
  <si>
    <t xml:space="preserve">Quarterly Report </t>
  </si>
  <si>
    <t>Implementing ICT Gorvenance Framework</t>
  </si>
  <si>
    <t xml:space="preserve">ICT steering committee,ICT Infrastructure and budget </t>
  </si>
  <si>
    <t>Number of ICT governence committee meetings cordinated  
meetings coordinated.</t>
  </si>
  <si>
    <t>Sound ICT governemance</t>
  </si>
  <si>
    <t>Terms of references and appointment letters for ICT Committee members</t>
  </si>
  <si>
    <t>4 ICT Committee meetings coordinated by June 2021.</t>
  </si>
  <si>
    <t xml:space="preserve">Write and send invitations for  ICT Committee sitting.  </t>
  </si>
  <si>
    <t xml:space="preserve">1  ICT Committee sitting Coordinated .  </t>
  </si>
  <si>
    <t xml:space="preserve">Attandance Register and minutes </t>
  </si>
  <si>
    <t xml:space="preserve">Quatery reports </t>
  </si>
  <si>
    <t>Improve administrative processes by acquiring,managing , monitoring &amp; maintaining municipal systems (EDMS, Mimecast,e - Recriutment, Munisoft, Fleet management, customer care, leave management , automated perfomance management,MSCOA &amp; clocking ).</t>
  </si>
  <si>
    <t xml:space="preserve">Budget,terms of reference,and systems  </t>
  </si>
  <si>
    <t xml:space="preserve">Number of monitoring reports on ICT systems and renewed licenses </t>
  </si>
  <si>
    <t>Quality administration</t>
  </si>
  <si>
    <t>Pastel Evolution, EDMS, data cibecs backups, clocking and ESS systems.</t>
  </si>
  <si>
    <t>Facilitate license renewal and monitor EDMS , data cibecs, MS Suite, backups, clocking and ESS Systems</t>
  </si>
  <si>
    <t>Quarterly monitoring reports</t>
  </si>
  <si>
    <t xml:space="preserve">Provide and manage cellphones, 3G cards and telephone handsets </t>
  </si>
  <si>
    <t>Policy and Needs analysis</t>
  </si>
  <si>
    <t xml:space="preserve">Number of monitoring reports  on provision of cellphones,3g cards and telkom hand sets </t>
  </si>
  <si>
    <t>Communication and accessibiliy</t>
  </si>
  <si>
    <t>Cellphone and 3G card policy , distribution registers</t>
  </si>
  <si>
    <t xml:space="preserve">Capturing, co ordination and reporting.Facilitate upgrades and replacements.  </t>
  </si>
  <si>
    <t>Monitoring reports</t>
  </si>
  <si>
    <t xml:space="preserve">distribution register and monitoring reports </t>
  </si>
  <si>
    <t>Provision and management of tools of trade(desktops and laptops)</t>
  </si>
  <si>
    <t xml:space="preserve">Policies, human resourse and budget </t>
  </si>
  <si>
    <t xml:space="preserve">Productive administration </t>
  </si>
  <si>
    <t xml:space="preserve">Desktop and Laptop policy </t>
  </si>
  <si>
    <t>Developing  request forms,distribution register and monitoring reports.</t>
  </si>
  <si>
    <t xml:space="preserve">Distribution registers and monitoring reports </t>
  </si>
  <si>
    <t>Maintain and host the municipal website</t>
  </si>
  <si>
    <t xml:space="preserve">Budget &amp;
compliance information 
</t>
  </si>
  <si>
    <t xml:space="preserve">number of website monitoring reports compiled </t>
  </si>
  <si>
    <t xml:space="preserve">Preserved municipal information
</t>
  </si>
  <si>
    <t>Functioning website</t>
  </si>
  <si>
    <t>1.Consolidate and upload  municipal information 2.Monitoring of municipal website.</t>
  </si>
  <si>
    <t>Screen shots, monitoring reports</t>
  </si>
  <si>
    <t>Monitoring report and screenshots.</t>
  </si>
  <si>
    <t>Customer Care</t>
  </si>
  <si>
    <t xml:space="preserve"> To provide an inter-active platform for  external &amp; internal municipal customers' queries &amp; complaints by June 2022.</t>
  </si>
  <si>
    <t>IDOT02</t>
  </si>
  <si>
    <t>Register customer care complaints &amp; enquiries and direct to relevant directorate &amp; sector departments.</t>
  </si>
  <si>
    <t>Customer care complaints register,municipal customer care line and presidential hotline report .</t>
  </si>
  <si>
    <t>Percentage of issues raised by external Customers through complaints register and presidential hotline  attended and refered.</t>
  </si>
  <si>
    <t>Customer satisfaction.</t>
  </si>
  <si>
    <t>299 customer complaints/comments received, refered and managed.</t>
  </si>
  <si>
    <t>100% customer complaints/comments received ,refered and attended by June 2021</t>
  </si>
  <si>
    <t>1. Register for complaints or comments              2. Capturing of complaints 3.Developing of compliants report refred and attended report                     4. Submit report to Alfred Nzo</t>
  </si>
  <si>
    <t xml:space="preserve">Report on  received , reffered and attended complaints. </t>
  </si>
  <si>
    <t>100% customer complaints/comments received ,refered and attended .</t>
  </si>
  <si>
    <t>100% customer complaints/comments received ,refered and attended.</t>
  </si>
  <si>
    <t xml:space="preserve">Quaterly complaints Report  </t>
  </si>
  <si>
    <t>Enforce adherence to Customer care policies and procedures.</t>
  </si>
  <si>
    <t xml:space="preserve">Budget and presentations conducted </t>
  </si>
  <si>
    <t>Number of workshops and customer care day conducted for internal employees and councillors</t>
  </si>
  <si>
    <t>Improved interpersonal relations .</t>
  </si>
  <si>
    <t>One Batho Pele workshop and customer care day conducted</t>
  </si>
  <si>
    <t>Facilitate the Batho Pele awareness workshop.Customer Careline launch.</t>
  </si>
  <si>
    <t>Attendance Registers and flyers.</t>
  </si>
  <si>
    <t>Invitations , attendence register &amp; programme</t>
  </si>
  <si>
    <t>Attendance registers,flyers</t>
  </si>
  <si>
    <t>Acquire municipal office furniture</t>
  </si>
  <si>
    <t>Requisition list and budget</t>
  </si>
  <si>
    <t xml:space="preserve">Number of offices provided with furniture </t>
  </si>
  <si>
    <t>Conducive working environment</t>
  </si>
  <si>
    <t>MM,s Office , Admin, IPD , LED,HR, Office boardroom Furniture caquired.</t>
  </si>
  <si>
    <t>2 offices provided with furniture by June 2021</t>
  </si>
  <si>
    <t>1.update needs analysis s on required office furniture,2. Facilitate provision of office furniture.</t>
  </si>
  <si>
    <t>Delivery notes</t>
  </si>
  <si>
    <t>No target</t>
  </si>
  <si>
    <t>Not Applicable</t>
  </si>
  <si>
    <t>Ensure an   accountable administration by adhering to legislative prescripts &amp; policies  by 2022.</t>
  </si>
  <si>
    <t>IDOT03</t>
  </si>
  <si>
    <t>Provide and monitor cleaning &amp; hygiene services in all municipal offices(Main offices,traffic ,manyano,pound ,cemetery,land fill site&amp; records &amp; archives).</t>
  </si>
  <si>
    <t xml:space="preserve">Personnel, Monitoring schedules,cleaning equipment and material. </t>
  </si>
  <si>
    <t xml:space="preserve">Number of monitoring reports on cleaning and hygiene services </t>
  </si>
  <si>
    <t>Cleaned workplace and report on health promotion programs and minimized health and safety risks</t>
  </si>
  <si>
    <t>2.3.1</t>
  </si>
  <si>
    <t>12 monthly  cleaning monitoring schedules and cleaning reports</t>
  </si>
  <si>
    <t>4 monitoring reports on cleaning and hygiene services developed by June 2021.</t>
  </si>
  <si>
    <t xml:space="preserve">1 Cleaning and hygiene services monitoring report developed.    </t>
  </si>
  <si>
    <t xml:space="preserve">Cleaning and hygiene services quarterly monitoring reports    </t>
  </si>
  <si>
    <t>Filing of Municipal information according to National Archives Act NO.43 OF 1996</t>
  </si>
  <si>
    <t>Monitoring filling of information as per the file plan</t>
  </si>
  <si>
    <t>Number of Files and captured Municipal information .</t>
  </si>
  <si>
    <t>Captured and filed municipal information.</t>
  </si>
  <si>
    <t xml:space="preserve">Filed municipal information according to the National Archives services Act and </t>
  </si>
  <si>
    <t>1.Classfying information as per records filing systems</t>
  </si>
  <si>
    <t>Filing report</t>
  </si>
  <si>
    <t>Monthly  filling reports</t>
  </si>
  <si>
    <t>Classification of municipal contractual documents  according to National Archives Act NO.43 OF 1996</t>
  </si>
  <si>
    <t xml:space="preserve">Sorting aging documents according to their catagories as per National archives act . </t>
  </si>
  <si>
    <t xml:space="preserve">Number of classfied and sorted aging documents </t>
  </si>
  <si>
    <t>Schedules for aging information.</t>
  </si>
  <si>
    <t>Sorting, catagorising and classifying information as per A20 catergory</t>
  </si>
  <si>
    <t>Write Letter to Provincial Archives for disposal of aging.</t>
  </si>
  <si>
    <t xml:space="preserve">Report </t>
  </si>
  <si>
    <t>Sorting schedule,application letter for dispodal.</t>
  </si>
  <si>
    <t>Monthly Reports on sorted and classified documents</t>
  </si>
  <si>
    <t xml:space="preserve">Implement  the Municipal Records Management policies and regulations. </t>
  </si>
  <si>
    <t xml:space="preserve">File plan and records management policy. </t>
  </si>
  <si>
    <t>Number of monitoring reports on  records management .</t>
  </si>
  <si>
    <t>Proper Records management system .</t>
  </si>
  <si>
    <t>Draft records and archives policy and procedures,file plan ,classification register.</t>
  </si>
  <si>
    <t>1.Write memo reminders to all municipal employees to transfer information to records Office</t>
  </si>
  <si>
    <t>Monthly  monitoring reports</t>
  </si>
  <si>
    <t>Council Support</t>
  </si>
  <si>
    <t>To strengthen the oversight functioning of the Council by 2022</t>
  </si>
  <si>
    <t>GG 02</t>
  </si>
  <si>
    <t>Review and implement MPAC workplan and Institutional calendar</t>
  </si>
  <si>
    <t>MPAC Work Plan and Rules of Order</t>
  </si>
  <si>
    <t>Number of MPAC sittings coordinated</t>
  </si>
  <si>
    <t xml:space="preserve">Effective functioning of  MPAC sittings </t>
  </si>
  <si>
    <t>5.2.1</t>
  </si>
  <si>
    <t xml:space="preserve">Four MPAC meetings coordinated  </t>
  </si>
  <si>
    <t>4 MPAC sittings coordinated by June 2021</t>
  </si>
  <si>
    <t>1.Write notice,send to relevant councillors2.Record minutes.3.File minutes ,notice attendance register &amp; draft minutes 4.Facilitate logistics for sittings</t>
  </si>
  <si>
    <t>1 MPAC sitting coordinated</t>
  </si>
  <si>
    <t>Notice, Draft minutes, attendance register</t>
  </si>
  <si>
    <t xml:space="preserve">Notices,Minutes, attendance register </t>
  </si>
  <si>
    <t>Oversight project visits itenerary</t>
  </si>
  <si>
    <t xml:space="preserve">Number of  project visits </t>
  </si>
  <si>
    <t xml:space="preserve">Minimal community complaints on service delivery. </t>
  </si>
  <si>
    <t>5.2.2</t>
  </si>
  <si>
    <t>MPAC visit conducted and oversight report developed</t>
  </si>
  <si>
    <t>1.Develop itinerary for projects to be visited.       2.Conduct Project visists.3.Develop reports on visited municipal projects. 4.Facilitate logistics for sittings.</t>
  </si>
  <si>
    <t>Project oversight report</t>
  </si>
  <si>
    <t xml:space="preserve">Quarterly project oversight report.  </t>
  </si>
  <si>
    <t>Coordinate section 79 committee sittings to adhere to the legislative prescripts .</t>
  </si>
  <si>
    <t>Terms of reference,Rules of Order</t>
  </si>
  <si>
    <t xml:space="preserve">Number of  Section 79  Committee sittings </t>
  </si>
  <si>
    <t xml:space="preserve">Munites for 4 Section 79 committee meetings </t>
  </si>
  <si>
    <t>5.2.3</t>
  </si>
  <si>
    <t xml:space="preserve">4 section 79 committee meetings coordinated  </t>
  </si>
  <si>
    <t>4 meetings of Public Participations and Petitions Committee convened by 30 June 2021</t>
  </si>
  <si>
    <t xml:space="preserve">1.Write notice for the committee. 2.Record minutes and file.3.Facilitate logistics for sittings </t>
  </si>
  <si>
    <t>One sitting of Public participation committees convened</t>
  </si>
  <si>
    <t xml:space="preserve">Minutes, attendance register </t>
  </si>
  <si>
    <t>4 meetings of Rules, ethics &amp; members interests committees convened  by 30 June 2021</t>
  </si>
  <si>
    <t xml:space="preserve">1Rules, ethics &amp; members interests  sittings co-ordinated </t>
  </si>
  <si>
    <t xml:space="preserve">1 Rules, ethics &amp; members interests  sittings co-ordinated </t>
  </si>
  <si>
    <t>Coordinate section 80 committee sittings to adhere to the legislative prescripts.</t>
  </si>
  <si>
    <t xml:space="preserve">Delegation Framework 
Rules of order 
Institutional calendar </t>
  </si>
  <si>
    <t xml:space="preserve">Number of Section 80  Committees coordinated </t>
  </si>
  <si>
    <t>Effective functioning of the Section 80 committees .</t>
  </si>
  <si>
    <t>5.2.4</t>
  </si>
  <si>
    <t>Five standing committees and Terms of reference in place for standing committees.</t>
  </si>
  <si>
    <t>4 standing committee sittings for each committee coordinated by  30 June 2021</t>
  </si>
  <si>
    <t>1 standing committee sittings co-ordinated</t>
  </si>
  <si>
    <t>Notice, Draft minutes and attendance register</t>
  </si>
  <si>
    <t>Coordinate Council sittings to adhere  to the legislative prescripts.</t>
  </si>
  <si>
    <t>Rules of order, council calender</t>
  </si>
  <si>
    <t xml:space="preserve">Number of council meetings coordinated </t>
  </si>
  <si>
    <t xml:space="preserve">Effective functioning of the council </t>
  </si>
  <si>
    <t>Nine council meetings Coordinated.</t>
  </si>
  <si>
    <t>Five  council meetings Conducted by 30 June 2021</t>
  </si>
  <si>
    <t xml:space="preserve">1.Write notice for the committee. 2.Record minutes and file. </t>
  </si>
  <si>
    <t xml:space="preserve">One Council sitting co-ordinated </t>
  </si>
  <si>
    <t>Minutes, attendance register and resolution register</t>
  </si>
  <si>
    <t xml:space="preserve">Develop and implement women caucus plan </t>
  </si>
  <si>
    <t>Women caucus plan and calender</t>
  </si>
  <si>
    <t>Number of women caucus sittings</t>
  </si>
  <si>
    <t xml:space="preserve">Functional Women Caucus. </t>
  </si>
  <si>
    <t>5.2.6</t>
  </si>
  <si>
    <t>Two women caucus meetings coordinated</t>
  </si>
  <si>
    <t>2 women caucus programmes and 2 quarterly meetings for women caucus coordinated by June 2021.</t>
  </si>
  <si>
    <t>1.Review terms of reference. 
2.Issue Notices and invitations 
3.Coordinate women caucus meetings.</t>
  </si>
  <si>
    <t xml:space="preserve">Notice, Attendance Registers and Minutes </t>
  </si>
  <si>
    <t xml:space="preserve">1 Women Caucus programme coordinated  </t>
  </si>
  <si>
    <t xml:space="preserve">Notice, Attendance Registers and Report </t>
  </si>
  <si>
    <t xml:space="preserve">1 Women Caucus meeting coordinated  </t>
  </si>
  <si>
    <t>Reviewed terms of reference Minutes, attendance Registers and Notices,quarterly reports.</t>
  </si>
  <si>
    <t>Develop and implement council study group programmes.</t>
  </si>
  <si>
    <t>Council study group plan /programme</t>
  </si>
  <si>
    <t>Number of Councillor study groups conducted</t>
  </si>
  <si>
    <t>Capaciated council</t>
  </si>
  <si>
    <t>5.2.7</t>
  </si>
  <si>
    <t xml:space="preserve">2 study groups mettings </t>
  </si>
  <si>
    <t xml:space="preserve">4 quarterly council study group sittings coordinated by June 2021.  </t>
  </si>
  <si>
    <t>1.Prepare Concept Document
2.Issue Notices and Invitations 
3.Coordinate council study group sittings</t>
  </si>
  <si>
    <t>1 study group  sitting coordinated</t>
  </si>
  <si>
    <t>Report and Attendance Register .</t>
  </si>
  <si>
    <t>1 studying sitting coordinated</t>
  </si>
  <si>
    <t>Minutes, attendance Registers and Notices,quarterly reports.</t>
  </si>
  <si>
    <t xml:space="preserve">Human resource management. </t>
  </si>
  <si>
    <t>Ensure recruitment  and management of Human Resources through implementing relevant legislative prescripts by 2022.</t>
  </si>
  <si>
    <t>IDOT 04</t>
  </si>
  <si>
    <t xml:space="preserve"> Implement the Occupational Health &amp; Safety policies and regulations.</t>
  </si>
  <si>
    <t xml:space="preserve">OHS Regulations/Policies, budget, check list &amp; municipal vehicle. OHS Committee </t>
  </si>
  <si>
    <t xml:space="preserve">Number of reports on Municipal OHS 
 produced.
</t>
  </si>
  <si>
    <t>Healthy and Safe work environment.</t>
  </si>
  <si>
    <t>2.4.1</t>
  </si>
  <si>
    <t>05 Municipal sites inspected and 4 reports produced</t>
  </si>
  <si>
    <t>Inspect , report and mitigate harzadous  incidents in 5 Municipal Sites.</t>
  </si>
  <si>
    <t>Inspection Report</t>
  </si>
  <si>
    <t>Inspection report</t>
  </si>
  <si>
    <t>Quarterly Inspection Report</t>
  </si>
  <si>
    <t xml:space="preserve">Coordinate the leave management by conducting monthly leave reconciliations. </t>
  </si>
  <si>
    <t>Leave Application books, VIP system, and Clocking registers</t>
  </si>
  <si>
    <t>Number of leave reconciliation reports produced</t>
  </si>
  <si>
    <t>Quality/ Non-discrepency leave management system</t>
  </si>
  <si>
    <t>2.4.2</t>
  </si>
  <si>
    <t>VIP system, Leave Application books, Conditions of Service, Manual and Electronic Clocking Machine</t>
  </si>
  <si>
    <t>Reconcile leave register and attendance register.</t>
  </si>
  <si>
    <t>Reconcilliation reports.</t>
  </si>
  <si>
    <t xml:space="preserve"> Quarterly leave management reports.</t>
  </si>
  <si>
    <t xml:space="preserve">Approved Organogram, Recruitment plan </t>
  </si>
  <si>
    <t>Percentage of prioritised and budgeted positions filled</t>
  </si>
  <si>
    <t>Competent workforce</t>
  </si>
  <si>
    <t>2.4.4</t>
  </si>
  <si>
    <t>Total number of employees are 176, 10 prioritised positons for 2019 /2020 financial year filled</t>
  </si>
  <si>
    <t>100 % priorized &amp; budgeted positions filled by June 2021.</t>
  </si>
  <si>
    <t>Develop recruitment plan, develop Recruitment report.Facilitate recruitment processes</t>
  </si>
  <si>
    <t>Recruitment report</t>
  </si>
  <si>
    <t xml:space="preserve">Recruitment report and Attendance Register </t>
  </si>
  <si>
    <t>75% prioritised and budgeted posts filled</t>
  </si>
  <si>
    <t xml:space="preserve">100 % prioritised and budgeted posts filled. And one induction program conducted </t>
  </si>
  <si>
    <t>Quarterly Recruitment report</t>
  </si>
  <si>
    <t xml:space="preserve">Job Evaluation policy , budget </t>
  </si>
  <si>
    <t xml:space="preserve">Number of positions evaluated </t>
  </si>
  <si>
    <t>Remuneration of employees as per workload.</t>
  </si>
  <si>
    <t>2.4.6</t>
  </si>
  <si>
    <t>40 positions evaluated</t>
  </si>
  <si>
    <t>Review job descriptions on affected positionsin the organogram. Develop new job descriptions.Submit to the district job evaluation committee and provincial audit committee.</t>
  </si>
  <si>
    <t>Job evaluation report</t>
  </si>
  <si>
    <t>Job evaluation reports</t>
  </si>
  <si>
    <t xml:space="preserve">Implement Employee Wellness Programmes. </t>
  </si>
  <si>
    <t xml:space="preserve">Policies, Budget, &amp; personnel </t>
  </si>
  <si>
    <t>Number of wellness programs conducted</t>
  </si>
  <si>
    <t>Motivated, healthy and productive employees.</t>
  </si>
  <si>
    <t>2.4.7</t>
  </si>
  <si>
    <t xml:space="preserve">3 wellness programs </t>
  </si>
  <si>
    <t>Coordinate wellness day, mental healt program, health promotion and world aids day .</t>
  </si>
  <si>
    <t xml:space="preserve">Mental health program conducted. </t>
  </si>
  <si>
    <t>Quartely report</t>
  </si>
  <si>
    <t>Wellness day event</t>
  </si>
  <si>
    <t>Quarterly report</t>
  </si>
  <si>
    <t xml:space="preserve">Reports </t>
  </si>
  <si>
    <t>Budget, sports committee, policy</t>
  </si>
  <si>
    <t>Number of healthy lifestyle  programms coordinated.</t>
  </si>
  <si>
    <t>2.4.8</t>
  </si>
  <si>
    <t>3 sports activites conducted</t>
  </si>
  <si>
    <t xml:space="preserve">develop concept document, compile reports </t>
  </si>
  <si>
    <t>1 healthy lifestyle activity</t>
  </si>
  <si>
    <t>Report healthy activity</t>
  </si>
  <si>
    <t>Reports</t>
  </si>
  <si>
    <t xml:space="preserve">Implement Employee Assistance Programmes. </t>
  </si>
  <si>
    <t>Number of EAP consultation reports produced.</t>
  </si>
  <si>
    <t>2.4.9</t>
  </si>
  <si>
    <t>4 reports on EAP consultations</t>
  </si>
  <si>
    <t>4 reports on EAP consultations reports  developed by June 2021.</t>
  </si>
  <si>
    <t xml:space="preserve">Conduct consultations on 100% referred EAP cases </t>
  </si>
  <si>
    <t>1 EAP consultation report</t>
  </si>
  <si>
    <t>EAP report</t>
  </si>
  <si>
    <t xml:space="preserve">Human resource  development. </t>
  </si>
  <si>
    <t>To capacitate &amp; develop  Human Resource through implementing relevant legislative prescripts by 2022.</t>
  </si>
  <si>
    <t>IDOT 05</t>
  </si>
  <si>
    <t>Develop &amp; implement WSP.</t>
  </si>
  <si>
    <t>Budget, WSP, Annual Training Plan and Training Committee</t>
  </si>
  <si>
    <t>Number of training interventions implemented &amp;WSP developed</t>
  </si>
  <si>
    <t>Capacited &amp; developed employees and Councillors</t>
  </si>
  <si>
    <t>2.5.1</t>
  </si>
  <si>
    <t>2019-2020 WSP and annual training Plan</t>
  </si>
  <si>
    <t>15 training interventions implemented&amp; WSP developed by June 2021.</t>
  </si>
  <si>
    <t>Corodinate the implemntation of training plan.</t>
  </si>
  <si>
    <t>Certificates/ attendance registers.</t>
  </si>
  <si>
    <t xml:space="preserve"> Developed Workplace skills plan.</t>
  </si>
  <si>
    <t>Workplace skills plan</t>
  </si>
  <si>
    <t>Training report.</t>
  </si>
  <si>
    <t>Develop/review and implement Employment Equity plan.</t>
  </si>
  <si>
    <t>Employment Equity Plan and EEP Committee</t>
  </si>
  <si>
    <t xml:space="preserve">number of reports on employemnt equity plan developed </t>
  </si>
  <si>
    <t>Equitable Workforce</t>
  </si>
  <si>
    <t xml:space="preserve">2.5.2 </t>
  </si>
  <si>
    <t>One disabled person at Elementary level</t>
  </si>
  <si>
    <t>Progress Report</t>
  </si>
  <si>
    <t xml:space="preserve">Progress Report </t>
  </si>
  <si>
    <t>Employment Equity Plan report</t>
  </si>
  <si>
    <t>Labour relations</t>
  </si>
  <si>
    <t xml:space="preserve">Implementation of   Employee  Relations Management policies, regulations and legislative prescripts . </t>
  </si>
  <si>
    <t>LRA,BCEA, main collective agreement, NLM HR manual and code of conduct.</t>
  </si>
  <si>
    <t xml:space="preserve">Number of workshops on employee relations convened 
</t>
  </si>
  <si>
    <t>Sound employer /employee relations.</t>
  </si>
  <si>
    <t>1 pending matter in the Labour Court</t>
  </si>
  <si>
    <t>Coordinate workshops on Main Collective Agreement &amp; Code of Conduct.</t>
  </si>
  <si>
    <t xml:space="preserve">1 Workshop on employee relations convened </t>
  </si>
  <si>
    <t>Attendance registers</t>
  </si>
  <si>
    <t>Attandance registers</t>
  </si>
  <si>
    <t xml:space="preserve">Quaterly reports </t>
  </si>
  <si>
    <t>Employee Relations policy and legislative prescripts.</t>
  </si>
  <si>
    <t xml:space="preserve">Number of reports on employee descipline </t>
  </si>
  <si>
    <t>2 Reports on employee descipline</t>
  </si>
  <si>
    <t>4 Reports on employee discipline developed by June 2021.</t>
  </si>
  <si>
    <t>Coordinate desciplinary processes.Develop a report on employee desciplinary processes.</t>
  </si>
  <si>
    <t>1  Report on employee discipline</t>
  </si>
  <si>
    <t>Quarterly reports Report</t>
  </si>
  <si>
    <t>Quarterlyreports</t>
  </si>
  <si>
    <t xml:space="preserve">Coordination of the sitting of Local Labour Forum . </t>
  </si>
  <si>
    <t>Institutional Calender and LLF Schedules</t>
  </si>
  <si>
    <t>Number LLF sittings</t>
  </si>
  <si>
    <t>Sound Governance and Governance</t>
  </si>
  <si>
    <t>2.5.5</t>
  </si>
  <si>
    <t>9 Local Labour Forum Meetings held</t>
  </si>
  <si>
    <t>8 Local Labour Forum meetings coordinated by June 2021</t>
  </si>
  <si>
    <t xml:space="preserve">invitations, prepare logistics, compile minutes and report </t>
  </si>
  <si>
    <t>2 Local Labour Forum meetings Coordinated.</t>
  </si>
  <si>
    <t>Attendance Registers,Agenda &amp; Minutes</t>
  </si>
  <si>
    <t>Quality employer &amp; employee relations</t>
  </si>
  <si>
    <t xml:space="preserve">Litigations </t>
  </si>
  <si>
    <t xml:space="preserve">To minimise litigations by and against the municipality by June 2022
</t>
  </si>
  <si>
    <t>GG09</t>
  </si>
  <si>
    <t xml:space="preserve">Periodically management and monitoring of litigations </t>
  </si>
  <si>
    <t>Litigation register</t>
  </si>
  <si>
    <t xml:space="preserve">Number of reports on   litigations by and against the Municipality </t>
  </si>
  <si>
    <t>Reduced contigent liabilities</t>
  </si>
  <si>
    <t xml:space="preserve">5.9.1 </t>
  </si>
  <si>
    <t xml:space="preserve">Litigation register </t>
  </si>
  <si>
    <t>4 Monitoring reports on legal services cases by and against the municipality by June 2021.</t>
  </si>
  <si>
    <t>Consolidate all the legal cases
Engage the departments on cases required for conveyancing
Facilitate reporting by the law firms
Consolidate reports for submission to Council committees and Council.</t>
  </si>
  <si>
    <t>1 Monitoring on legal services cases by and against the municipality</t>
  </si>
  <si>
    <t xml:space="preserve">Report on legal cases </t>
  </si>
  <si>
    <t xml:space="preserve">1 Monitoring on legal services cases by and against the municipality </t>
  </si>
  <si>
    <t>Quarterly progress reports</t>
  </si>
  <si>
    <t>GG08</t>
  </si>
  <si>
    <t>Fiance, Policies, by laws and sector plans.</t>
  </si>
  <si>
    <t xml:space="preserve">Number of cordinated sessions for policies and by-laws </t>
  </si>
  <si>
    <t>1 cordinated managemnt  session for policies and by-laws by june 2021</t>
  </si>
  <si>
    <t xml:space="preserve">Engage directorates on policies and by-laws to be reviwed, cordinate adverts of by-laws
</t>
  </si>
  <si>
    <t xml:space="preserve">Coordinate managemnt session for policies </t>
  </si>
  <si>
    <t xml:space="preserve">invitations, programme and Attendance register </t>
  </si>
  <si>
    <t xml:space="preserve">conduct quality check on developed and reviewed policies </t>
  </si>
  <si>
    <t xml:space="preserve">report on quality check findings 
</t>
  </si>
  <si>
    <t>Finance, By-Laws</t>
  </si>
  <si>
    <t>Number of By-Laws gazetted</t>
  </si>
  <si>
    <t>Promulgated By-Laws</t>
  </si>
  <si>
    <t>Council approved By-Laws and gazetted Council Rules of Order</t>
  </si>
  <si>
    <t>Two (2) By-Laws gazzetted by end June 2021</t>
  </si>
  <si>
    <t>Quottions requests, Sending of By-Laws</t>
  </si>
  <si>
    <t>No Targget</t>
  </si>
  <si>
    <t>Gazetted By-Laws</t>
  </si>
  <si>
    <t>PMS</t>
  </si>
  <si>
    <t>To improve municipal performance towards achieving service delivery objectives by June 2022</t>
  </si>
  <si>
    <t>GG05</t>
  </si>
  <si>
    <t xml:space="preserve">Timely signing of performance contracts and  agreements by , managers and officers 
 </t>
  </si>
  <si>
    <t xml:space="preserve">PMS policy, IDP/PMS Process Plan, PMS Procedure Manual  </t>
  </si>
  <si>
    <t xml:space="preserve">Improved Institutional and individual performance </t>
  </si>
  <si>
    <t xml:space="preserve">5.5.1 </t>
  </si>
  <si>
    <t>2019/2020 signed performance agreements of  Managers and Officers  and PMS policy</t>
  </si>
  <si>
    <t>Review the PMS contracts  individual score cards &amp; CCR's and align them  with 2020/2021 SDBIP.Coordinate the signing of the PMS contracts and agreements for , managers and officers.</t>
  </si>
  <si>
    <t>Mid -term Individual performance evalutions coordinated</t>
  </si>
  <si>
    <t xml:space="preserve">Quarterly performance evaluation reports </t>
  </si>
  <si>
    <t xml:space="preserve">Audit Action Plan </t>
  </si>
  <si>
    <t>2018/2019 AG Management and audit report, terms of reference for operation clean audit committee, audit action plan</t>
  </si>
  <si>
    <t>Percentage of Auditor General Findings addressed</t>
  </si>
  <si>
    <t>2019/2020 AG Management Reports and 2019/2020 Audit Action Plan with 85% Findings addressed</t>
  </si>
  <si>
    <t>1. Analyse AG Management report       2. Introduce Electronic leave management system 3. Register MPAC Cllrs to undergo a course in MPAC matters                      4. Coordinate ICT Gorvannance committee meetings.</t>
  </si>
  <si>
    <t>Quarterly reports to Audit Committee</t>
  </si>
  <si>
    <t>Coordinate development and review ofstrategic operational risk registers</t>
  </si>
  <si>
    <t>Risk management policy, strategic risk register.</t>
  </si>
  <si>
    <t>Number of mitigated operational risks</t>
  </si>
  <si>
    <t>2019/2020 operational risk developed.</t>
  </si>
  <si>
    <t xml:space="preserve">1. Analyse department operations                2. Identify risks and classify/rate them                3. Develop operational risk register. </t>
  </si>
  <si>
    <t xml:space="preserve">No target </t>
  </si>
  <si>
    <t>Contract Management</t>
  </si>
  <si>
    <t xml:space="preserve">To ensure compliance with municipal legislative, prescripts, policies, bylaws and sector plans. </t>
  </si>
  <si>
    <t>Manage performnance of service providers</t>
  </si>
  <si>
    <t>Signed SLA's , MOUs,SCM policy and appointment letters</t>
  </si>
  <si>
    <t>Number of Service provider performance reports</t>
  </si>
  <si>
    <t>Improved perfomance of service providers</t>
  </si>
  <si>
    <t xml:space="preserve">10 Service Providers </t>
  </si>
  <si>
    <t>12 monthly Service provider's performance monitoring reports by June 2021.</t>
  </si>
  <si>
    <t>Facilitate service provider performance evaluation meetings.</t>
  </si>
  <si>
    <t xml:space="preserve">3 Service Providers' performance monitoring reports </t>
  </si>
  <si>
    <t>3 Service Providers performance monitoring reports</t>
  </si>
  <si>
    <t>Service Providers' Perfomance report.</t>
  </si>
  <si>
    <t xml:space="preserve">Job creation </t>
  </si>
  <si>
    <t>To create  job opportunities  through EPWP and internship program by June 2022.</t>
  </si>
  <si>
    <t>Implement NLM internship policy.</t>
  </si>
  <si>
    <t>Unemployed graduates &amp; budget.</t>
  </si>
  <si>
    <t>Number of interns enrolled.</t>
  </si>
  <si>
    <t>Empowered unemployed graduates.</t>
  </si>
  <si>
    <t>15 Interns placed.</t>
  </si>
  <si>
    <t>Facilitate the  of placement of interns.</t>
  </si>
  <si>
    <t>Appointment letters</t>
  </si>
  <si>
    <t>Monitoring reports.</t>
  </si>
  <si>
    <t>Empower unemployed commuities</t>
  </si>
  <si>
    <t>unemployed under graduates &amp; budget.</t>
  </si>
  <si>
    <t>Number of traffic trainnes trainees registered.</t>
  </si>
  <si>
    <t>Empowered in-service communities</t>
  </si>
  <si>
    <t>3.7.2</t>
  </si>
  <si>
    <t xml:space="preserve">15 EPWP traffic trainees  </t>
  </si>
  <si>
    <t xml:space="preserve">5 traffic trainees registered by June 2021. </t>
  </si>
  <si>
    <t>Facilitate traffic trainnees registration .Facilitate payment of stipend.Monitor training progress.</t>
  </si>
  <si>
    <t>5 traffic trainees registered.</t>
  </si>
  <si>
    <t xml:space="preserve">Proof of registration </t>
  </si>
  <si>
    <t>Monitor training progress.</t>
  </si>
  <si>
    <t>Identify EPWP programs/projects</t>
  </si>
  <si>
    <t>Number of in-service trainees enrolled.</t>
  </si>
  <si>
    <t>3.7.3</t>
  </si>
  <si>
    <t xml:space="preserve">16 inservice trainees placed in 2019/2020. </t>
  </si>
  <si>
    <t>10 in-service trainees placed by June 2021.</t>
  </si>
  <si>
    <t>Facilitate the  of placement of inservice trainees.</t>
  </si>
  <si>
    <t>Number of EPWP General assistants and Data Scanners recruited</t>
  </si>
  <si>
    <t xml:space="preserve">Poverty alleviation </t>
  </si>
  <si>
    <t>3.7.4</t>
  </si>
  <si>
    <t>5 EPWP general assistants and 2 Data Scanners employed.</t>
  </si>
  <si>
    <t>Facilitate the recruitment process.Develop employment contracts.Appoint EPWP general assistants.</t>
  </si>
  <si>
    <t>Financial Viability</t>
  </si>
  <si>
    <t>Hall letting</t>
  </si>
  <si>
    <t>Letting the hall to be used for community groups and/ or individual activities</t>
  </si>
  <si>
    <t>Hall letting receipts</t>
  </si>
  <si>
    <t>Direcotor Corporate Services</t>
  </si>
  <si>
    <t>Monthly and Quarterly Reports</t>
  </si>
  <si>
    <t xml:space="preserve">Basic Service Delivery </t>
  </si>
  <si>
    <t xml:space="preserve">To adhere to the legislative prescripts that guide municipal planning and performance by June 2022 </t>
  </si>
  <si>
    <t xml:space="preserve">5.6.2 </t>
  </si>
  <si>
    <t>80% mitigated risks by June 2020</t>
  </si>
  <si>
    <t xml:space="preserve">GG05 </t>
  </si>
  <si>
    <t>Improved Institutional and individual performance</t>
  </si>
  <si>
    <t>Implemented PMS policy to Managers and Officers within the directorate by June 2020</t>
  </si>
  <si>
    <t>1. Signing of perfomance by directorate officials 
2. Organise logistics for assessments 
3. Develop plan for assessments.
4. Compile assessment report.</t>
  </si>
  <si>
    <t>Develop, review and coordinate implementation of policies, sector plans  and by-laws</t>
  </si>
  <si>
    <t>Policies, by laws and sector plan</t>
  </si>
  <si>
    <t>Existing contracts signed with Service Providers</t>
  </si>
  <si>
    <t>Monitored performance of service providers as per the appointments by June 2020</t>
  </si>
  <si>
    <t xml:space="preserve">1.Develop list of appointed service providers for directorate 
2. Conduct monitoring and evluattion 
3. Compile perfomance report 
</t>
  </si>
  <si>
    <t>Monitored performance of service providers</t>
  </si>
  <si>
    <t>Monthly and quarterly reports on performance of service providers</t>
  </si>
  <si>
    <t xml:space="preserve">NTABANKULU LOCAL MUNICIPALITY </t>
  </si>
  <si>
    <t>Baseline on the date of review (February 2020)</t>
  </si>
  <si>
    <t xml:space="preserve">Strategic Planning -IDP  </t>
  </si>
  <si>
    <t>To enhance service Delivery through development, review and implementation of 2018-2022 IDP, by June 2022</t>
  </si>
  <si>
    <t>GG04</t>
  </si>
  <si>
    <t xml:space="preserve">Develop, adopt and implement process plan  
Develop IDP 2019/2022
Alignment of IDP with Sector Plans </t>
  </si>
  <si>
    <t xml:space="preserve">IDP Process Plan, Situational analysis &amp; Ward  based plans, Sector Plans </t>
  </si>
  <si>
    <t xml:space="preserve">Adopted IDP 2019/2022 </t>
  </si>
  <si>
    <t xml:space="preserve">5.4.1 </t>
  </si>
  <si>
    <t xml:space="preserve">Adopted 2019/2022 IDP </t>
  </si>
  <si>
    <t xml:space="preserve"> Develop and  Adopt IDP 2021/2022 by June 2021</t>
  </si>
  <si>
    <t xml:space="preserve">Develop IDP Process Plan 
Coordinate Update of the Situational Analysis 
Coordinate strategic planning sessions 
Consolidate draft IDP 2020/2021
Advertise draft IDP for comments 
Consolidate Final IDP 
Coordinate State of the Municipal Address 
</t>
  </si>
  <si>
    <t>Draft IDP 2020/2021</t>
  </si>
  <si>
    <t xml:space="preserve">Council Resolution for adoption of the draft IDP 
Advert 
Proof of submission to AGSA, Cogta, Provincial legislature, NT &amp; PT </t>
  </si>
  <si>
    <t xml:space="preserve">Council Resolution for adoption of the Final  IDP 
Advert 
Proof of submission to AGSA, Cogta, Provincial legislature, NT &amp; PT </t>
  </si>
  <si>
    <t xml:space="preserve">Annually reviewed IDP </t>
  </si>
  <si>
    <t>Strategic Services Manager</t>
  </si>
  <si>
    <t>Public Participation</t>
  </si>
  <si>
    <t>GG01</t>
  </si>
  <si>
    <t xml:space="preserve">Ensure community involvement in Integrated development planning process </t>
  </si>
  <si>
    <t>IDP Process Plan, Situational analysis</t>
  </si>
  <si>
    <t>Number of Ward  based plans, Draft IDP</t>
  </si>
  <si>
    <t xml:space="preserve">Service Delivery report </t>
  </si>
  <si>
    <t xml:space="preserve">One IDP Outreach program conducted and midyear service delivery report </t>
  </si>
  <si>
    <t>Two IDP &amp; Budget  outreach programs conducted by June 2021</t>
  </si>
  <si>
    <t xml:space="preserve">Develop Concept Document for IDP&amp; Budget  Outreach programs 
Coordinate sitting of the IDP Technical Committee 
 Coordinate IDP &amp; Budget  Outreach Program 
Consolidate IDP/Budget Outreach report 
Consolidate Ward Based Plans 
</t>
  </si>
  <si>
    <t xml:space="preserve">NA </t>
  </si>
  <si>
    <t xml:space="preserve">One IDP Oureach program conducted to all wards 
</t>
  </si>
  <si>
    <t xml:space="preserve">IDP &amp; Budget outreach report </t>
  </si>
  <si>
    <t xml:space="preserve">Quartely report on IDP/Budget Outreach program  &amp; Attendance register </t>
  </si>
  <si>
    <t xml:space="preserve">IGR terms of reference
IGR Forum </t>
  </si>
  <si>
    <t xml:space="preserve">Number of cluster meetings coordinated </t>
  </si>
  <si>
    <t xml:space="preserve">Effective participation of clusters </t>
  </si>
  <si>
    <t>8 meetings of clusters convened for the financial year 2019/2020</t>
  </si>
  <si>
    <t xml:space="preserve">Coordinate sitting of cluster meetings  
</t>
  </si>
  <si>
    <t xml:space="preserve">Four Coordinated Cluster Meetings </t>
  </si>
  <si>
    <t xml:space="preserve">Agenda 
Attendance register 
Minutes 
</t>
  </si>
  <si>
    <t xml:space="preserve">Four Coordinated Cluster meetings  </t>
  </si>
  <si>
    <t xml:space="preserve">Quartely report on functioning of the Cluster committees </t>
  </si>
  <si>
    <t xml:space="preserve">Number of IDP Representative forum/IGR meetings </t>
  </si>
  <si>
    <t xml:space="preserve">Effective participation of stakeholders in IDP /IGR Processes </t>
  </si>
  <si>
    <t>Two IDP Representative forum meetings held in the financial year 2019/2020</t>
  </si>
  <si>
    <t xml:space="preserve">Facilitate IDP/IGR Representative Forum 
Monitor implementation of IDP/IGR Representavie forum resolutions  
</t>
  </si>
  <si>
    <t xml:space="preserve">One IDP Representaive forum/IGR Meeting  Coordinated </t>
  </si>
  <si>
    <t>Agenda 
Attendance register 
Minutes 
 Resolution register</t>
  </si>
  <si>
    <t>Agenda 
Attendance register 
Minutes 
Resolution register</t>
  </si>
  <si>
    <t xml:space="preserve">Quartely report on functioning of the IDP Representative forum  </t>
  </si>
  <si>
    <t xml:space="preserve">Timely signing of performance contracts and  agreements by directors, managers and officers 
 </t>
  </si>
  <si>
    <t>2019/2020 signed performance agreements of Municipal Manager and Directors
Approved PMS policy</t>
  </si>
  <si>
    <t>2020/2021 signed Performance agreements for Municipal Manager and Directors by June  2021</t>
  </si>
  <si>
    <t xml:space="preserve">Coordinate signing of performance agreeements 
Submission of Performance contracts to Cogta 
Coordinate review of performance plans in line with reviewed SDBIP 
</t>
  </si>
  <si>
    <t>Perfomance plans 2020/2021  reviewed by Municipal Manager and  Directors</t>
  </si>
  <si>
    <t xml:space="preserve">Reviewed performance plans 
Proof of submission to Cogta </t>
  </si>
  <si>
    <t xml:space="preserve">Quartely reports on signing of performance agreements </t>
  </si>
  <si>
    <t xml:space="preserve">Monitor,evaluate and measure performance </t>
  </si>
  <si>
    <t xml:space="preserve">Number of Institututional  Performance Evaluation reports  and Individual Performance evaluation reports </t>
  </si>
  <si>
    <t xml:space="preserve">5.5.2 </t>
  </si>
  <si>
    <t>2018/2019 institutional annual performance , 2019/2020 Ist quarter institutional performance &amp; Mid-term  institutional Performance evaluation reports for 2019/2020</t>
  </si>
  <si>
    <t>2021/2022 institutional scorecard and 2020/2021 individual  performance evaluation reports by June 2021</t>
  </si>
  <si>
    <t xml:space="preserve">Coordinate development of the Institutional Scorecard 2020/2021
Consolidate, analyse  institutional quartely performance reports                                           
Advertisement of 2019 /2020 midterm institutional performance          
Coordinate sittings of the individual performance evaluations for Municipal Manager and Directors. 
Submission of quartely performance reports to Internal Audit, Audit Committee, Executive Committee and Council 
Prepare Performance reports and submit to AGSA and Provincial Treasury 
</t>
  </si>
  <si>
    <t xml:space="preserve">Midterm Institutional performance 2020/2021 submitted to Council  
2019/2020 annual individual performance evaluations for Municipal Manager and Directors conducted 
</t>
  </si>
  <si>
    <t xml:space="preserve">Midterm Institutional performance 2020/2021 
Newspaper advert for 2020/2021 midterm performance 
Council resolution for adoption of the Midterm Institutional performance report 
2019/2020 annual individual performance evaluations Report for Municpal Manager and Directors &amp; attendance registers 
</t>
  </si>
  <si>
    <t xml:space="preserve">3rd  Quarter Institutional performance 2020/2021 submitted to Council 
2020/2021 Mid-term individual performance evaluations for Municipal Manager and Directors conducted 
</t>
  </si>
  <si>
    <t xml:space="preserve">3rd quarter  Institutional performance 2020/2021 
Council resolution for adoption of the 3rd  Quarter performance report 
2020/2021 Mid-term individual performance evaluations  Report  for Municpal Manager and Directors &amp; attendance registers </t>
  </si>
  <si>
    <t xml:space="preserve">Quartely performance evaluation reports </t>
  </si>
  <si>
    <t>Preparation of the annual report in line with MFMA and Circular 63.</t>
  </si>
  <si>
    <t>Approved SDBIP 2018/2019 and  Audited Annual report 2017/2018, Midterm performance report 2018/2019</t>
  </si>
  <si>
    <t xml:space="preserve">Adopted Annual Report 2018/2019 with Oversight </t>
  </si>
  <si>
    <t>Improved accountability to Council, public,AGSA, Treasury &amp; Cogta</t>
  </si>
  <si>
    <t xml:space="preserve">5.5.3 </t>
  </si>
  <si>
    <t xml:space="preserve">2018/2019 Audited annual report </t>
  </si>
  <si>
    <t>2019/2020 Audited Annual report with Oversight by June 2021</t>
  </si>
  <si>
    <t xml:space="preserve">Coordinate management sittings for consolidation of the draft Annual Report 2018/2019
Prepare draft Annual Report for submission to Internal Audit, Audit Committee, Executive Committee, Council, AGSA and MPAC
Attend to AGSA RFI's and COAF's on AOPO 
Prepare adverts of the draft  and final annual report for  public comments 
Submit audited annual report and oversight to AGSA,Cogta,NT,PT &amp; MPAC.
</t>
  </si>
  <si>
    <t xml:space="preserve">Quartely Report on development of the annual report </t>
  </si>
  <si>
    <t>Conduct periodic audits as per the internal audit plan on matters relating to governance processes, risk management and internal controls.</t>
  </si>
  <si>
    <t>Approved Risk based Internal Audit Plan, Internal Audit Charter</t>
  </si>
  <si>
    <t>Number of Internal Audit Reports produced</t>
  </si>
  <si>
    <t>Reasonable assurance provided on matters relating to governance processes, risk management and internal controls</t>
  </si>
  <si>
    <t xml:space="preserve">5.6.1 </t>
  </si>
  <si>
    <t>2019/2020 risk based Internal audit plan, 2019/2020 Internal Audit charter and 6 internal audit report</t>
  </si>
  <si>
    <t>2020/2021 Risk based Interna audit plan developed, 2020/2021 reviewed internal audit charter and 10 audit reports produced by June 2021</t>
  </si>
  <si>
    <t>Facilitate approval of risk based internal audit plan, internal audit charter  and review of audit methodology by the audit committee
Prepare engagement letter for the execution of planned audits
Execute the planned audits and prepare audit reports for presentation to the management and the audit committee 
Monitor implementation of internal audit findings and AGSA findings</t>
  </si>
  <si>
    <t>2 internal audit reports produced as per approved internal audit plan and submitted to audit committee</t>
  </si>
  <si>
    <t xml:space="preserve">Signed internal audit reports </t>
  </si>
  <si>
    <t>3 internal audit reports produced as per approved internal audit plan and submitted to audit committee</t>
  </si>
  <si>
    <t>Quaterly Audit reports</t>
  </si>
  <si>
    <t>Internal Audit Manager</t>
  </si>
  <si>
    <t>2018/2019 AG management report, audit report and 2018/2019 audit action plan.</t>
  </si>
  <si>
    <t>Coordinate sittings of the operation clean audit committee
Consolidate the progress on implementation of audit action plan and POEs for submission to internal audit
Monitor implementation of AGSA findings</t>
  </si>
  <si>
    <t>Chief Operations Manager</t>
  </si>
  <si>
    <t>Coordinate audit committee sittings as per MFMA section 166</t>
  </si>
  <si>
    <t xml:space="preserve">Audit committee charter and institutional  calender </t>
  </si>
  <si>
    <t>Number of Audit Committee meetings Convened</t>
  </si>
  <si>
    <t>Effective functioning of the audit committee</t>
  </si>
  <si>
    <t>5.6.3</t>
  </si>
  <si>
    <t>4 Audit Committee meetings convened in the financial year 2019/2020.</t>
  </si>
  <si>
    <t>4 Audit Committee sittings by June 2021</t>
  </si>
  <si>
    <t xml:space="preserve">Coordinate review and approval of the audit committee charter by the audit committee and Council
Coordinate sitting of audit committees 
  </t>
  </si>
  <si>
    <t>1 audit committee meeting convened</t>
  </si>
  <si>
    <t xml:space="preserve">Invitations, Agenda, Minutes, attendance register </t>
  </si>
  <si>
    <t xml:space="preserve">Invitations, Agenda, Minutes, attendance register  </t>
  </si>
  <si>
    <t>Quarterly reports on the functioning of the audit committee</t>
  </si>
  <si>
    <t xml:space="preserve">Coordinate implementation and review of audit committee resolutions  </t>
  </si>
  <si>
    <t>Audit Committee resolution register</t>
  </si>
  <si>
    <t>Number of Implemented Audit Committee Resolutions</t>
  </si>
  <si>
    <t>5.6.4</t>
  </si>
  <si>
    <t>2 reports produced on implementation of audit committee resolutions in the financial year 2019/2020</t>
  </si>
  <si>
    <t>4 reports produced on implementation of audit committee resolutions by June 2021</t>
  </si>
  <si>
    <t>Prepare and distribute audit committee resolution register to management
Monitor and evaluate implementation of audit committee resolutions</t>
  </si>
  <si>
    <t>1 reports produced on implementation of audit committee resolutions</t>
  </si>
  <si>
    <t xml:space="preserve">Report on implementation of Audit committee resolutions  </t>
  </si>
  <si>
    <t xml:space="preserve">2019/2020 strategic risk registers, operational risk registers and  62% mitigated risks by midterm 2019/2020. </t>
  </si>
  <si>
    <t xml:space="preserve">Coordinate risk assessment workshop for development of strategic risk register
Consolidate draft strategic risk register for submission to audit committee, EXCO and Council for approval
Coordinate development of operational risk registers by all directorates
Monitor mitigation of Strategic and Operational Risks 
</t>
  </si>
  <si>
    <t>Risk management Report and risk register</t>
  </si>
  <si>
    <t>60% mitigated risk</t>
  </si>
  <si>
    <t>80% mitigated risk</t>
  </si>
  <si>
    <t>Oversight</t>
  </si>
  <si>
    <t>To strengthen the oversight functioning of the Council by June 2022</t>
  </si>
  <si>
    <t>GG02</t>
  </si>
  <si>
    <t>Coordinate section 80 Committee sittings to adhere to the legislative prescripts</t>
  </si>
  <si>
    <t>Approved terms of reference and risk management policy</t>
  </si>
  <si>
    <t>Number of risk committee meetings convened</t>
  </si>
  <si>
    <t>Effective functioning of the risk committee</t>
  </si>
  <si>
    <t xml:space="preserve">2 risk committee meetings convened </t>
  </si>
  <si>
    <t>4 Risk committee meetings convened by June 2021</t>
  </si>
  <si>
    <t>Coordinate review and approval of the risk management committee terms of reference by the Risk Management Committee
Coordinate sitting of risk management committees 
Prepare and distribute risk management committee resolution register to management
Monitor and evaluate implementation of risk committee resolutions
Table thr Risk report with resolution to Audit Committee</t>
  </si>
  <si>
    <t>1 Risk committee meeting convened</t>
  </si>
  <si>
    <t xml:space="preserve">Invitations, Agenda, Minutes, attendance register   </t>
  </si>
  <si>
    <t>Quarterly reports on the functioning of the risk committee</t>
  </si>
  <si>
    <t>Investigations</t>
  </si>
  <si>
    <t>To conduct an independent preliminary or full investigation in terms of the Regulations by June 2022</t>
  </si>
  <si>
    <t>Coordinate Financial Misconduct Board sittings as per municipal regulations on financial misconduct procedures and criminal proceedings</t>
  </si>
  <si>
    <t>Approved terms of reference and municipal regulations on financial misconduct procedures and criminal proceedings, financial misconduct board register</t>
  </si>
  <si>
    <t>Number of financial misconduct board meetings convened</t>
  </si>
  <si>
    <t>Effective implementation of consequence management</t>
  </si>
  <si>
    <t>3 financial misconduct board meetings convened</t>
  </si>
  <si>
    <t>4 Financial misconduct board sittings coordinated by June 2021</t>
  </si>
  <si>
    <t xml:space="preserve">Send invites to board members,
Collect relevant supporting documentation or evidence, 
update financial misconduct board register
Submission of report to Council
</t>
  </si>
  <si>
    <t>1 financial misconduct board meeting convened</t>
  </si>
  <si>
    <t>Invite, agenda, attendance register and minutes</t>
  </si>
  <si>
    <t>Quarterly reports on the functioning of the financial misconduct board committee</t>
  </si>
  <si>
    <t>To strengthen the oversight functioning of the Executive  Council by 2022</t>
  </si>
  <si>
    <t>GG03</t>
  </si>
  <si>
    <t>Coordinate section 50 committee sittings to adhere to the legislative prescripts .</t>
  </si>
  <si>
    <t xml:space="preserve">Number of Section 50  Committees coordinated </t>
  </si>
  <si>
    <t>Effective functioning of the Section 50 committees .</t>
  </si>
  <si>
    <t>5.3.1</t>
  </si>
  <si>
    <t>Three Special and Four  ordinary Section 50 committes  meetings coordinated by December 2019/2020</t>
  </si>
  <si>
    <t xml:space="preserve">Coordinated four sittings of section 50 committee as per Institutional Calendar </t>
  </si>
  <si>
    <t>Prepare notices and coordinate sittings of the EXCO
Coordinate submission of EXCO reports
Review EXCO minutes</t>
  </si>
  <si>
    <t xml:space="preserve">One executive committee sitting coordinated </t>
  </si>
  <si>
    <t>Notice; Attendance Register &amp; Minuites.</t>
  </si>
  <si>
    <t>Notice; Attendance Register &amp; Minutes.</t>
  </si>
  <si>
    <t>Quartely report on functioning of the EXCO</t>
  </si>
  <si>
    <t>Coordinate operations to adhere to the institutional calendar</t>
  </si>
  <si>
    <t>Institutional calendar</t>
  </si>
  <si>
    <t>Number of meetings conducted</t>
  </si>
  <si>
    <t>Effective functioning of committees</t>
  </si>
  <si>
    <t xml:space="preserve">2019/2020  institutional calender and 2 monitoring reports produced
</t>
  </si>
  <si>
    <t>Development and monitoring of 2020/2021 institutional calender by June 2021</t>
  </si>
  <si>
    <t>Monitoring of sittings in the institutional calender</t>
  </si>
  <si>
    <t>Monitored implementation of institutional calendar</t>
  </si>
  <si>
    <t>monthly reports on performance of service providers</t>
  </si>
  <si>
    <t>Report on implementation of institutional calendar</t>
  </si>
  <si>
    <t>Coordinate development and implementation of Council Resolutions.</t>
  </si>
  <si>
    <t xml:space="preserve"> Council resolution register</t>
  </si>
  <si>
    <t>Number of Implemented council resolutions</t>
  </si>
  <si>
    <t>Improved accountability to Council and public</t>
  </si>
  <si>
    <t>2 reports on implementation of council resolutions</t>
  </si>
  <si>
    <t>4 reports produced on implementation of Council resolutions by June 2021</t>
  </si>
  <si>
    <t>Prepare and distribute Council resolution register to management
Monitor and evaluate implementation of Council resolutions</t>
  </si>
  <si>
    <t>1 reports produced on implementation of Council resolutions</t>
  </si>
  <si>
    <t xml:space="preserve">Report on implementation of Council resolutions  </t>
  </si>
  <si>
    <t>To adhere to the legislative prescripts that guide municipal planning and performance by June 2022</t>
  </si>
  <si>
    <t>Signed SLA's, MOU's, SCM policy and Appointment letters.</t>
  </si>
  <si>
    <t>Number of Service Provider Perfomance reports.</t>
  </si>
  <si>
    <t>Improved perfomance of Service providers.</t>
  </si>
  <si>
    <t xml:space="preserve">Existing contracts signed with service providers </t>
  </si>
  <si>
    <t>Monthly monitored  performance  of Service Providers by June 2021</t>
  </si>
  <si>
    <t>Facilitate availability of service level agreements for the appointed service providers
Consolidate report on performance of service provider in line with the approved SLA.
Submit report on performance of service providers to BTO</t>
  </si>
  <si>
    <t>Monthly monitored  performance  of Service Providers as per set deliverables</t>
  </si>
  <si>
    <t xml:space="preserve">Coordinate and report on  implementation of Back to Basics </t>
  </si>
  <si>
    <t>Back to basic action plan</t>
  </si>
  <si>
    <t>Number of Back to basic reports developed</t>
  </si>
  <si>
    <t>Improved municipal performance</t>
  </si>
  <si>
    <t>5.8.4</t>
  </si>
  <si>
    <t>Back to basics action plan 2015/2016 and 6 monthly back ro basics reports as per action plan</t>
  </si>
  <si>
    <t>Implementation of 12 monthly back to basics reports as per action plan cordinated by  by June 2021</t>
  </si>
  <si>
    <t xml:space="preserve">Distribute reporting template to relevant units .                                                                     Consolidate report for the institution    Submit Report to National Cogta                                                                           </t>
  </si>
  <si>
    <t xml:space="preserve">3 reports produced on implementation of Back to Basics </t>
  </si>
  <si>
    <t>Quarterly Progress Report and proof of submission to COGTA</t>
  </si>
  <si>
    <t>To create  job opportunities  through EPWP and internship programmes by June 2022</t>
  </si>
  <si>
    <t>122  FTE's created</t>
  </si>
  <si>
    <t>Two Job opportunities Created by June 2020</t>
  </si>
  <si>
    <t xml:space="preserve">Facilitate Appointment of beneficiaries    
Reporting    on EPWP  monthly, quarterly and Yearly 
                                       </t>
  </si>
  <si>
    <t xml:space="preserve">Monitoring Report on Jobs created </t>
  </si>
  <si>
    <t xml:space="preserve">Monitored EPWP beneficiaries </t>
  </si>
  <si>
    <t>Baseline on the date of review (May 2019)</t>
  </si>
  <si>
    <t xml:space="preserve">Roads and storm water construction </t>
  </si>
  <si>
    <t>To improve accessibility and mobility of community members through Construction of 92,5 km new access roads with Stormwater and  2 bridges by June 2022</t>
  </si>
  <si>
    <t>BSD 01</t>
  </si>
  <si>
    <t xml:space="preserve">To construct roads infrastructure as identified in the 3-year capital plan                </t>
  </si>
  <si>
    <t xml:space="preserve">Three year capital plan, Business plan,  project registration with Cogta, appointment of service providers </t>
  </si>
  <si>
    <t>Improved mobility within the municipal jurisdiction during all weather conditions</t>
  </si>
  <si>
    <t>1.1.1</t>
  </si>
  <si>
    <t xml:space="preserve">264,4 km of gravel access  roads and 6km of surfaced roads have been constructed </t>
  </si>
  <si>
    <t xml:space="preserve">Facilitate procurement   of service providers, manage planning &amp; design, monitor constructiion up to completion </t>
  </si>
  <si>
    <t>Site Handed over to the contractor and construction of the roadbed complete</t>
  </si>
  <si>
    <t>Tipping &amp; Processing Complete</t>
  </si>
  <si>
    <t xml:space="preserve">Signed monthly progress reports with photos, programme and cashflows </t>
  </si>
  <si>
    <t>Project to be  Complete</t>
  </si>
  <si>
    <t xml:space="preserve">Completion Certificate </t>
  </si>
  <si>
    <t>Mothly progress reports and Completion certificates</t>
  </si>
  <si>
    <t>MIG</t>
  </si>
  <si>
    <t>Director: Technical Services</t>
  </si>
  <si>
    <t>Construction of 2 km  Mjelweni Access Road in ward 12 by June 2021</t>
  </si>
  <si>
    <t>Construction of 3km Manzana to Xhamisa via Jakuja access road in ward 17 by June 2021</t>
  </si>
  <si>
    <t xml:space="preserve">Site Handover Attendance Register ,  Signed monthly progress reports with photos, programme and cashflows </t>
  </si>
  <si>
    <t>Mothly progress reports</t>
  </si>
  <si>
    <t>Electrification of households</t>
  </si>
  <si>
    <t>To  increase the number of households   with access to electricity to 27 481 household  by June 2022</t>
  </si>
  <si>
    <t>BSD 02</t>
  </si>
  <si>
    <t xml:space="preserve">Provision of grid electricity to households in line with the municipality's elctrification plan.
</t>
  </si>
  <si>
    <t xml:space="preserve">Business Plan, Electrification Plan and Beneficiary List </t>
  </si>
  <si>
    <t xml:space="preserve">households with access to grid electricity </t>
  </si>
  <si>
    <t xml:space="preserve">23 153 Households have access to Electricity. 3573 households  are underway. </t>
  </si>
  <si>
    <t xml:space="preserve">Manage planning &amp; design, monitor construction up to completion </t>
  </si>
  <si>
    <t xml:space="preserve">Installation of electrification Infrastructure for 200 Households </t>
  </si>
  <si>
    <t>Monthly progress reports</t>
  </si>
  <si>
    <t>INEP</t>
  </si>
  <si>
    <t>Installation of LED solar powered streetlights</t>
  </si>
  <si>
    <t>Promote safety through planning and installation of 100 LED street Lights</t>
  </si>
  <si>
    <t>Installation of  LED solar powered streetlights  in the urban Area</t>
  </si>
  <si>
    <t>Three year capital plan,Business plan.</t>
  </si>
  <si>
    <t xml:space="preserve">40 LED solar powered streetlighst to be installed  </t>
  </si>
  <si>
    <t>Safer environment and  reduced crime rate  in the urban area</t>
  </si>
  <si>
    <t xml:space="preserve">Facilitate procurement   of service provider, manage Planning &amp; design, monitor construction up to completion </t>
  </si>
  <si>
    <t>20 Streelights Installed</t>
  </si>
  <si>
    <t>Close out report and completion certificates</t>
  </si>
  <si>
    <t xml:space="preserve">Community Facilities </t>
  </si>
  <si>
    <t>To ensure community access to social  infrastructure including construction of  4 sports field,5 new community halls,Upgrade 12 community halls and construct 6 pre-schools to improve community livelyhoods</t>
  </si>
  <si>
    <t>BSD 03</t>
  </si>
  <si>
    <t xml:space="preserve">To construct and upgrade community facilities  as per  3-year capital plan </t>
  </si>
  <si>
    <t>Three year capital plan, Business plan, building maintenance plan and project registration with Cogta</t>
  </si>
  <si>
    <t xml:space="preserve">Community access to social  infrastructure </t>
  </si>
  <si>
    <t xml:space="preserve">3 sport fields ,      25 Community   halls and 5 pre-schools constructed. 6 Community Halls upgraded. </t>
  </si>
  <si>
    <t>Construction of Dumsi Community Hall in ward 2 by June 2021</t>
  </si>
  <si>
    <t xml:space="preserve">Installation of roof , doors and windows to be complete </t>
  </si>
  <si>
    <t>Complete Construction</t>
  </si>
  <si>
    <t>Completion certificate</t>
  </si>
  <si>
    <t>Implementation of effective , efficient processes and systems of managing municipal finances by June 2022</t>
  </si>
  <si>
    <t xml:space="preserve">To ensure improved project management </t>
  </si>
  <si>
    <t>Three year capital plan, electrification plan and MIG Business plan.</t>
  </si>
  <si>
    <t>100% of Capital Budget spent</t>
  </si>
  <si>
    <t>Improved delivery of basic services</t>
  </si>
  <si>
    <t>4.4.1</t>
  </si>
  <si>
    <t>MIG and INEP Approved Budget</t>
  </si>
  <si>
    <t>100% INEP expenditure by June 2021</t>
  </si>
  <si>
    <t>Prepare and submit Expenditure report to Department of Energy and National treasury</t>
  </si>
  <si>
    <t>Expenditure reports and proof of submission</t>
  </si>
  <si>
    <t>75% expenditure reported to DOE and NT</t>
  </si>
  <si>
    <t>100% expenditure reported to DOE and NT</t>
  </si>
  <si>
    <t>Reports on total expenditure</t>
  </si>
  <si>
    <t>100% expenditure  on MIG by June 2021</t>
  </si>
  <si>
    <t>Prepare and submit Expenditure report to COGTA and National treasury</t>
  </si>
  <si>
    <t>75% expenditure reported to COGTA and NT</t>
  </si>
  <si>
    <t>100% expenditure reported to COGTA and NT</t>
  </si>
  <si>
    <t>To promote Effective participation of stakeholders in the affairs of governance by June 2022</t>
  </si>
  <si>
    <t>Ensure Involvement of community members during project planning and implememtation and also measure the impact made through the delivery of capital projects</t>
  </si>
  <si>
    <t>Three year capital plan, electrification plan, registration of projects with CoGTA or DOE, established Project Steering Committees, appointment of Community Liaison Officers.</t>
  </si>
  <si>
    <t>No of community meetings facilitated for capital projects</t>
  </si>
  <si>
    <t>Improved community involvement and project ownership</t>
  </si>
  <si>
    <t>5.1.1</t>
  </si>
  <si>
    <t xml:space="preserve"> Facilitate community meetings  to maximise community  participation on implemented MIG. INEP and E/S capital projects and projects planned for the forthcoming financial years   &amp; Induction of Project Steering Committee by June 2021</t>
  </si>
  <si>
    <t xml:space="preserve">Community engagements meetings,  facilitate training of beneficiaries and  establishment of  Project Steering Committee members , conduct monthly PSC  meetings  </t>
  </si>
  <si>
    <t>Community engagements facilitated</t>
  </si>
  <si>
    <t>attendance registers and minutes of meetings</t>
  </si>
  <si>
    <t xml:space="preserve">Preparation and submission of Non financial quarterly  reports </t>
  </si>
  <si>
    <t>reporting of non-financial impact to CoGTA during project implementation</t>
  </si>
  <si>
    <t>Non-financial reports to Cogta</t>
  </si>
  <si>
    <t>Non-Financial reports and Proof of submission</t>
  </si>
  <si>
    <t xml:space="preserve"> Roads and storm water  maintanance </t>
  </si>
  <si>
    <t>To sustain accessibility and optimise a design life through maintenance of roads and stormwater facilities by June 2022</t>
  </si>
  <si>
    <t>BSD 04</t>
  </si>
  <si>
    <t>To regravel access roads as per the roads maintenance plan</t>
  </si>
  <si>
    <t>Roads and Stormwater Maintenace Policy, Roads and Stormwater Maintenance Plan, Works Orders, Procurement of tools and materials, recruitment of labour</t>
  </si>
  <si>
    <t>Improved mobility during all weather conditions</t>
  </si>
  <si>
    <t>42 km of municipal gravel roads with 1,2 km stormwater facilities maintained</t>
  </si>
  <si>
    <t xml:space="preserve">Regravelling of 3.9km  Nyanda -Diko access roads with related stormwater facilities in ward  7  by June 2021 </t>
  </si>
  <si>
    <t xml:space="preserve">Review maintenance plan, issue package order for priotirised roads, &amp; monitor ,maintenance up to completion </t>
  </si>
  <si>
    <t>Mothly progress report</t>
  </si>
  <si>
    <t>Complete 2km of regraveling</t>
  </si>
  <si>
    <t>Mothly progress report and completion Certificate</t>
  </si>
  <si>
    <t>Mothly progress report and Completion Certificate</t>
  </si>
  <si>
    <t>Regravelling of 2.5km  municipal  access roads with related stormwater facilities in ward 8 &amp;13 by June 2021</t>
  </si>
  <si>
    <t xml:space="preserve">Review maintenance plan, issue package order for priotirised roads, monitor and maintenance up to completion </t>
  </si>
  <si>
    <t>Maintenance of 700m of stormwater conrtrol facilities in ward 8 &amp; 13 by June 2021</t>
  </si>
  <si>
    <t>Scope development , recruitmet of personnel, procurement of material, maintanance works,</t>
  </si>
  <si>
    <t xml:space="preserve">Monthly progress reports </t>
  </si>
  <si>
    <t>Conduct maintenance  of 300m of stormwater control facilities  as per the scoping report</t>
  </si>
  <si>
    <t>Monthly progress report</t>
  </si>
  <si>
    <t>Conduct maintenance  of 400m of stormwater control facilities  as per the scoping report</t>
  </si>
  <si>
    <t xml:space="preserve">Maintenance of municipal street  lights </t>
  </si>
  <si>
    <t>To ensure public safety through maintenance of 220   public lights as per maintanence plan by June 2022</t>
  </si>
  <si>
    <t>BSD 05</t>
  </si>
  <si>
    <t>promotion of safety through continuous maintenance of public lights</t>
  </si>
  <si>
    <t xml:space="preserve">Identified scope of works and schedule of implementation  </t>
  </si>
  <si>
    <t xml:space="preserve">40 Street lights and 5high masts mantained  in the urban area
</t>
  </si>
  <si>
    <t xml:space="preserve">145 streetllights maintained in the urban area. </t>
  </si>
  <si>
    <t>Maintenance of 40 public lights in ward 8 &amp; 13 by June 2021</t>
  </si>
  <si>
    <t xml:space="preserve">Facilitate procurement   of service provider,  monitor maintenance up to completion </t>
  </si>
  <si>
    <t>Maintenance progress report with photos</t>
  </si>
  <si>
    <t xml:space="preserve">Complete maintenance of 15 streetlights </t>
  </si>
  <si>
    <t>There are 5 highmast lights which are not in a working order</t>
  </si>
  <si>
    <t xml:space="preserve">Facilitate procurement   of service provider, conduct routine maintenance monitor maintenance up to completion </t>
  </si>
  <si>
    <t>Conduct inspection and perform required maintenance</t>
  </si>
  <si>
    <t>Inspection and maintenance report</t>
  </si>
  <si>
    <t>Community halls and pre- schools maintanance</t>
  </si>
  <si>
    <t>Maintenance of 9  assessed  public Infrastructure as per maintenance plan by June 2022</t>
  </si>
  <si>
    <t>BSD 06</t>
  </si>
  <si>
    <t xml:space="preserve">To develop and implement a  maintenance plan for community halls and pre-schools </t>
  </si>
  <si>
    <t>Developed scope of works</t>
  </si>
  <si>
    <t>1 community hall maintained</t>
  </si>
  <si>
    <t xml:space="preserve">Improved  quality and   aesthetic look of public infrastructure </t>
  </si>
  <si>
    <t>There are 25 community halls and 4 pre-schools constructed</t>
  </si>
  <si>
    <t>Maintenance of Chibini community hall in ward 3  by June 2021</t>
  </si>
  <si>
    <t>Maintenance of community hall completed</t>
  </si>
  <si>
    <t>Progress report and completion certificate</t>
  </si>
  <si>
    <t>To enforce and improve the quality and aesthetic look of 3 buildings in the municipal area by June 2022</t>
  </si>
  <si>
    <t>To develop and implement maintenance schedules for municipal buildings</t>
  </si>
  <si>
    <t>Develop scope of works and schedule of implementation</t>
  </si>
  <si>
    <t xml:space="preserve">improved  quality and   aesthetic look of 3 municipal  buildings </t>
  </si>
  <si>
    <t>12 existing municipal buildings (Transido, Manyano, Soc. Dev, ERF 85, Cultural Village, MPCC, Arts &amp; Craft Centre, ERF 54 &amp; ERF 52, State House), municipal pound, taxi rank.</t>
  </si>
  <si>
    <t>Maintenance report with photos</t>
  </si>
  <si>
    <t>Registry and library maintained</t>
  </si>
  <si>
    <t>Erf 85 maintained</t>
  </si>
  <si>
    <t>Maintenance report with photos and completion certificate</t>
  </si>
  <si>
    <t>2018/2019 AG Management and audit report, terms of reference for operation clean audit committee, 2018/2019 audit action plan</t>
  </si>
  <si>
    <t>2018/2019Audit action plan</t>
  </si>
  <si>
    <t xml:space="preserve">1. Develop Directorate audit action plan
2.Implementation of the plan with activities 
3. Compile audit action plan report. </t>
  </si>
  <si>
    <t>Technical Services</t>
  </si>
  <si>
    <t>Strategic risk register 2018/2019 and operational risk registers 2018/2019</t>
  </si>
  <si>
    <t xml:space="preserve">1. Develop Directorate risk register 
2.Implementation of the risk plan with activities to mitigate risks. 
3. Compile risk  report. </t>
  </si>
  <si>
    <t>Signed Performance Agreements for Director, Managers and Officers  for 2018/2019</t>
  </si>
  <si>
    <t xml:space="preserve">Compliance with Legislature </t>
  </si>
  <si>
    <t>Policies</t>
  </si>
  <si>
    <t>Develop, review and implement policies, sector plans and by-laws.</t>
  </si>
  <si>
    <t>Policies and sector plans</t>
  </si>
  <si>
    <t>Number of approved policies and sector plans</t>
  </si>
  <si>
    <t>Approved policies and sector plans</t>
  </si>
  <si>
    <t xml:space="preserve">4 policies and 3 bylaws in place </t>
  </si>
  <si>
    <t>4 polices reviewed by June 2020</t>
  </si>
  <si>
    <t>Identify policy gaps and review policies</t>
  </si>
  <si>
    <t xml:space="preserve">Gap analysis conducted </t>
  </si>
  <si>
    <t xml:space="preserve">Draft Policies </t>
  </si>
  <si>
    <t>Final  policies to Council.</t>
  </si>
  <si>
    <t xml:space="preserve">Adopted Policies and a Council resolution extract </t>
  </si>
  <si>
    <t>R50 000.00</t>
  </si>
  <si>
    <t xml:space="preserve">Adopted IDP 2020/2021
</t>
  </si>
  <si>
    <t xml:space="preserve">State of the Municipal Address conducted </t>
  </si>
  <si>
    <t xml:space="preserve">Advert, CD, Mayors Speech &amp; attendance register </t>
  </si>
  <si>
    <t xml:space="preserve">Quarterly progress report </t>
  </si>
  <si>
    <t xml:space="preserve">Strategic Services Manager </t>
  </si>
  <si>
    <t>90% of 2018/2019 audit findings reduced by December 2020 and 50% of 2019/2020 audit findings reduced by June 2021</t>
  </si>
  <si>
    <t xml:space="preserve">25% reduced Auditor General findings for 2019/2020 </t>
  </si>
  <si>
    <t xml:space="preserve">50% reduced Auditor General findings for 2019/2020 </t>
  </si>
  <si>
    <t>2020/2021 Strategic risk register including COVID 19 risks and 2020/2021 management services operational risk registers developed and 80% mitigated risks by June 2021</t>
  </si>
  <si>
    <t>w</t>
  </si>
  <si>
    <t xml:space="preserve">number of monitoring reports on provision of desktops,  laptops developed </t>
  </si>
  <si>
    <t>Screen shots, monitoring report</t>
  </si>
  <si>
    <t>1 customer care line launch and 1 customer care day  (Batho Pele Principles, Policy and Charter) coordinated by June 2021</t>
  </si>
  <si>
    <t>1  Customer Care line Launch</t>
  </si>
  <si>
    <t>1 Customer Care day held (external stakeholders)</t>
  </si>
  <si>
    <t>1.Provision of cleaning and hygiene material. 2 Draft cleaning schedules 3. Develop Monitoring reports.  4. Hold staff meetings.</t>
  </si>
  <si>
    <t>20 positions evaluated by June 2021.</t>
  </si>
  <si>
    <t xml:space="preserve">15 positions evaluated </t>
  </si>
  <si>
    <t>20 positions evaluated</t>
  </si>
  <si>
    <t>15 training interventions implemented.</t>
  </si>
  <si>
    <t>4 Employment Equity Plan Implementation reports developed by June 2021.</t>
  </si>
  <si>
    <t>Corodinate the implemntation of Employment Equity plan.</t>
  </si>
  <si>
    <t>Mid term individual performance evaluations report</t>
  </si>
  <si>
    <t xml:space="preserve">Develop 2020/2021 Operational risk and Mitigate 80% of Risks by June 2021.
</t>
  </si>
  <si>
    <t>Monthly reports on the perfomance of service providers</t>
  </si>
  <si>
    <t>Enrollemnet  letters</t>
  </si>
  <si>
    <t xml:space="preserve">Enrollemnet  letters </t>
  </si>
  <si>
    <t>R315 000</t>
  </si>
  <si>
    <t>Letting of municipal Hall</t>
  </si>
  <si>
    <t xml:space="preserve">Revenue Management Report </t>
  </si>
  <si>
    <t>1.Four individual performance evaluation reports produced by June 2021.
2. Close-out report for all expired contracts.</t>
  </si>
  <si>
    <t xml:space="preserve">2020/2021 Second quarter Departmental performance evaluation report  submitted to IDP and PMS 
2. Close-out report for all expired contracts.
</t>
  </si>
  <si>
    <t>2020/2021 third quarter Departmental performance evaluation report  submitted to IDP and PMS 
2. Close-out report for all expired contracts.</t>
  </si>
  <si>
    <t>On-job training of 5 EPWPand 5 Treasury interns by 31 March 2021.</t>
  </si>
  <si>
    <t>On-job training of 5 EPWP and 5 Treasury by 30 June 2021.</t>
  </si>
  <si>
    <t>Completion of Caba Community Hall in ward 10 by June 2021</t>
  </si>
  <si>
    <t xml:space="preserve">GOOD GOVERNANCE </t>
  </si>
  <si>
    <t>FINANCIAL VIABILITY</t>
  </si>
  <si>
    <t xml:space="preserve">Priority Area </t>
  </si>
  <si>
    <t xml:space="preserve">IDP Objective </t>
  </si>
  <si>
    <t xml:space="preserve">IDP Objective Number </t>
  </si>
  <si>
    <t>KPI Number</t>
  </si>
  <si>
    <t>Bseline on the date of review (January 2020)</t>
  </si>
  <si>
    <t>2020/2021 Quarter 3 target (January - March )</t>
  </si>
  <si>
    <t>2020/2021 Quarter  4 target April  - June  )</t>
  </si>
  <si>
    <t>Basic Service Delivery</t>
  </si>
  <si>
    <t>Solid Waste</t>
  </si>
  <si>
    <t>To ensure the implementation of the  Intergrated Waste Management  Plan (IWMP) by 2022</t>
  </si>
  <si>
    <t>BSD 09</t>
  </si>
  <si>
    <t xml:space="preserve">Implement the Intergrated Waste Management Plan by ensuring that all households are provided with  disposal receptacles </t>
  </si>
  <si>
    <t xml:space="preserve">IWMP  </t>
  </si>
  <si>
    <t xml:space="preserve">IWMP Implementation report </t>
  </si>
  <si>
    <t xml:space="preserve">IWMP, 
434 households, 57 businesses, 06 churches and 17 government department receiving waste collection services </t>
  </si>
  <si>
    <t xml:space="preserve">Conduct the cleaning services through collection and disposal of waste </t>
  </si>
  <si>
    <t>Cleaning services  through collection and disposal reported</t>
  </si>
  <si>
    <t xml:space="preserve"> IWMP implementation report &amp; Spot checks Report   </t>
  </si>
  <si>
    <t xml:space="preserve">IWMP implementation report &amp; Spot checks Report   </t>
  </si>
  <si>
    <t>ES</t>
  </si>
  <si>
    <t xml:space="preserve">Director :Community Services </t>
  </si>
  <si>
    <t xml:space="preserve">Implement landfill Site Management Plan by recording and reporting on collected and recyclable waste </t>
  </si>
  <si>
    <t>IWMP, Landfill site Management Plan and Landfill Site Permit</t>
  </si>
  <si>
    <t>Landfill site permit, Landfill site management Plan and IWMP</t>
  </si>
  <si>
    <t>Collection, transportation and disposal of waste .</t>
  </si>
  <si>
    <t>Report on implementation Landfill Site Management Plan</t>
  </si>
  <si>
    <t xml:space="preserve">Landfill site management report </t>
  </si>
  <si>
    <t>BSD</t>
  </si>
  <si>
    <t>Environmental Management</t>
  </si>
  <si>
    <t>To contribute and support climate change initiatives by June 2022</t>
  </si>
  <si>
    <t>BSD 10</t>
  </si>
  <si>
    <t>To implement Climate  Change Response Strategy</t>
  </si>
  <si>
    <t>Climate Change Reponse strategy</t>
  </si>
  <si>
    <t>Climate Change Response Strategy implementation report</t>
  </si>
  <si>
    <t xml:space="preserve">1.10.1 </t>
  </si>
  <si>
    <t>Climate Change Response Strategy</t>
  </si>
  <si>
    <t xml:space="preserve">Implement disaster management plan level 1 </t>
  </si>
  <si>
    <t xml:space="preserve">Disaster management plan </t>
  </si>
  <si>
    <t>Approved Disaster Management Plan Level 1</t>
  </si>
  <si>
    <t xml:space="preserve">Conducted disaster awareness program </t>
  </si>
  <si>
    <t xml:space="preserve">Reviewed Disaster Management Plan level 1 </t>
  </si>
  <si>
    <t xml:space="preserve">Approved Disaster Management Plan level 1 </t>
  </si>
  <si>
    <t>Public Amenities</t>
  </si>
  <si>
    <t>To ensure effective management of public amenities through implementation of regulatory framework by June 2022</t>
  </si>
  <si>
    <t>BSD 11</t>
  </si>
  <si>
    <t xml:space="preserve">To implement Public Amenities Management Plan </t>
  </si>
  <si>
    <t>Public Amenities Management Plan and working schedule</t>
  </si>
  <si>
    <t>Public Amenities Management Plan implementation report</t>
  </si>
  <si>
    <t>1.11.1</t>
  </si>
  <si>
    <t xml:space="preserve">Public Amenities Management Plan, 23 community halls, 06 Municipal sites   </t>
  </si>
  <si>
    <t xml:space="preserve">Implement Public Amenities Plan by conducting grass cutting in the public walkways and municipal sites </t>
  </si>
  <si>
    <t>Public amenities management plan implemented</t>
  </si>
  <si>
    <t>Quartely Implementation Report, working schedule</t>
  </si>
  <si>
    <t xml:space="preserve">Public amenities management plan implemented
Reviewed Public Amenities Management Plan </t>
  </si>
  <si>
    <t xml:space="preserve">Quartely Implementation Report, working schedule
Approved Public Amenities Management Plan </t>
  </si>
  <si>
    <t>To subsidize indigent households in line with the approved indigent register by June 2022</t>
  </si>
  <si>
    <t xml:space="preserve">Review and implement indigent register in line with the indigent policy
</t>
  </si>
  <si>
    <t>Number of indigent beneficiaries registered and verified.</t>
  </si>
  <si>
    <t>Subsidised indigent beneficiaries.</t>
  </si>
  <si>
    <t>Adopted 2018/2019 indigent register with a total of 5 270 benefiaries; 1 974 for alternative energy, and 3 296 for grid electricity.</t>
  </si>
  <si>
    <t>Verification report</t>
  </si>
  <si>
    <t>EPWP</t>
  </si>
  <si>
    <t>To create  job opportunities  through EPWP  by June 2022</t>
  </si>
  <si>
    <t>138  FTE's created</t>
  </si>
  <si>
    <t xml:space="preserve"> No.of  job opportunities created </t>
  </si>
  <si>
    <t xml:space="preserve">Report on EPWP programs </t>
  </si>
  <si>
    <t>Quarterly report on created FTE's</t>
  </si>
  <si>
    <t xml:space="preserve">Poverty Alleviation </t>
  </si>
  <si>
    <t xml:space="preserve">To Alleviate poverty  through  Food Security  by June 2022 </t>
  </si>
  <si>
    <t>Provide food security support inputs (chickens,seedlings)</t>
  </si>
  <si>
    <t>Number  of households supported with seedlings and chickens</t>
  </si>
  <si>
    <t>Report on the  number of households supported with seedlings and chickens</t>
  </si>
  <si>
    <t xml:space="preserve">Number of households supported with seedlings and chickens </t>
  </si>
  <si>
    <t xml:space="preserve">Working for Earth Project </t>
  </si>
  <si>
    <t>Provide support for poverty alleviation by June 2021</t>
  </si>
  <si>
    <t xml:space="preserve">1.Facilitate  for the procurement of chicks, seedlings and vaccine .          2.Coordinate the delivery chicks and seedlings   </t>
  </si>
  <si>
    <t xml:space="preserve">Monitored beneficiaries </t>
  </si>
  <si>
    <t xml:space="preserve">Report on supported beneficiaries </t>
  </si>
  <si>
    <t xml:space="preserve">Quartely reports </t>
  </si>
  <si>
    <t>IDOT</t>
  </si>
  <si>
    <t>Sport and recreation</t>
  </si>
  <si>
    <t>To promote community sport development and participation in organised sports and recreation, targeting youth  by 2022</t>
  </si>
  <si>
    <t>IDOT 06</t>
  </si>
  <si>
    <t xml:space="preserve">Review and implement sport plan </t>
  </si>
  <si>
    <t>Reviewed intergrated sport plan</t>
  </si>
  <si>
    <t>Report on the  integrated sport plan</t>
  </si>
  <si>
    <t>Implementation of intergrated sport plan</t>
  </si>
  <si>
    <t xml:space="preserve">2.6.1 </t>
  </si>
  <si>
    <t xml:space="preserve">Intergrated sport plan </t>
  </si>
  <si>
    <t xml:space="preserve">Quarterly  reports  </t>
  </si>
  <si>
    <t>Library</t>
  </si>
  <si>
    <t xml:space="preserve"> To reduce illiteracy rate through provision of relevant information services by 2022</t>
  </si>
  <si>
    <t>IDOT 07</t>
  </si>
  <si>
    <t xml:space="preserve">2.7.1 </t>
  </si>
  <si>
    <t xml:space="preserve">SLA between NLM &amp; DSRAC, Ntabakulu Public library, Sukude modular library and Sipetu modular library </t>
  </si>
  <si>
    <t>Concept document, attendance register and report</t>
  </si>
  <si>
    <t>International Library week conducted</t>
  </si>
  <si>
    <t xml:space="preserve">World Book Day conducted  </t>
  </si>
  <si>
    <t>R500 000</t>
  </si>
  <si>
    <t>Public safety</t>
  </si>
  <si>
    <t>To improve traffic law enforcement on public safety   through the implementation of National Road Traffic Act, AARTO Act, NLT Act  and Municipal Traffic and Roads By-Law  by 2022</t>
  </si>
  <si>
    <t>IDOT 08</t>
  </si>
  <si>
    <t xml:space="preserve">To implement the National Road Traffic Act, AARTO Act, NLT Act  and Municipal Traffic and Roads By-Law. . </t>
  </si>
  <si>
    <t xml:space="preserve">Integrated Law Enforcement  Plan. </t>
  </si>
  <si>
    <t xml:space="preserve">Report on implementation of Intergrated Law Enforcement Plan  </t>
  </si>
  <si>
    <t xml:space="preserve">Implemented Law Enforcement Plan </t>
  </si>
  <si>
    <t xml:space="preserve">2.8.1 </t>
  </si>
  <si>
    <t xml:space="preserve"> National Road Traffic Act, Municipal Roads  and  Traffic By-Laws. </t>
  </si>
  <si>
    <t>Conduct four integrated Law Enforcement Programmes by June 2021</t>
  </si>
  <si>
    <t xml:space="preserve">1.Distribute Invitation to relevant  stakeholders   2.Conduct integrated Law Enforcement program </t>
  </si>
  <si>
    <t xml:space="preserve">Quartely report on integrated programs, attendance register 
</t>
  </si>
  <si>
    <t xml:space="preserve">One integrated program conducted 
</t>
  </si>
  <si>
    <t>Quarterly Reports</t>
  </si>
  <si>
    <t xml:space="preserve">Fleet and human resources </t>
  </si>
  <si>
    <t xml:space="preserve">Conducted Law enforcement programs </t>
  </si>
  <si>
    <t>Reports on motor vehicles stopped and checked</t>
  </si>
  <si>
    <t xml:space="preserve">1 213 motor vehicles stopped and checked  </t>
  </si>
  <si>
    <t xml:space="preserve">Number  of stopped and checked motor  vehicles   </t>
  </si>
  <si>
    <t xml:space="preserve">Quarterly reports </t>
  </si>
  <si>
    <t xml:space="preserve"> Issued traffic fines</t>
  </si>
  <si>
    <t>813  Traffic Fines issued</t>
  </si>
  <si>
    <t xml:space="preserve">Issue 1000 traffic fines </t>
  </si>
  <si>
    <t>Executed warrants</t>
  </si>
  <si>
    <t>15 warrants executed</t>
  </si>
  <si>
    <t xml:space="preserve"> Execute 20 warrants of arrests by June 2021</t>
  </si>
  <si>
    <t xml:space="preserve">execute 20 warrants of arrest </t>
  </si>
  <si>
    <t xml:space="preserve"> 05 warrants of arrest executed  Executed  </t>
  </si>
  <si>
    <t xml:space="preserve">copies of executed warrants </t>
  </si>
  <si>
    <t xml:space="preserve">DLTC Stationary and ENATIS system </t>
  </si>
  <si>
    <t xml:space="preserve">Booked Learner's license, PrDP and driving licenses applications  </t>
  </si>
  <si>
    <t xml:space="preserve">Report on  revenue generated </t>
  </si>
  <si>
    <t xml:space="preserve">250 driving   licences renewals, 925 learners' licences applications, 398 PrDPs applications  </t>
  </si>
  <si>
    <t xml:space="preserve">Conduct   learners' licence  applications, learners'  licence classes, driving licence   renewals and  PrDPs   </t>
  </si>
  <si>
    <t>Driving and Learners licences Revenue collection report</t>
  </si>
  <si>
    <t>FV</t>
  </si>
  <si>
    <t>DLTC</t>
  </si>
  <si>
    <t>To increase revenue by 5% of R581 293  by June 2022</t>
  </si>
  <si>
    <t>FV02</t>
  </si>
  <si>
    <t>Ensure adherence to NRTA  for effective management of revenue generated at traffic section</t>
  </si>
  <si>
    <t xml:space="preserve">R 581 293  Revenue generated at the DLTC  </t>
  </si>
  <si>
    <t xml:space="preserve">Generate the revenue at DLTC </t>
  </si>
  <si>
    <t xml:space="preserve">Quartely revenue reconciliation reports </t>
  </si>
  <si>
    <t>Quarterly reports on revenue generated at DLTC</t>
  </si>
  <si>
    <t>Law Enforcement</t>
  </si>
  <si>
    <t>To Improve law enforcement    through implemenation of  Municipal By-Laws  by 2022</t>
  </si>
  <si>
    <t>To enforce Municipal By-laws</t>
  </si>
  <si>
    <t>By-Law Enforcement Plan</t>
  </si>
  <si>
    <t>Report on By-law enforcement programs</t>
  </si>
  <si>
    <t>2.10.1</t>
  </si>
  <si>
    <t>Municipal By-laws, By-Law enforcement plan</t>
  </si>
  <si>
    <t>Implement Law Enforcement Plan by June 2021</t>
  </si>
  <si>
    <t xml:space="preserve">1.Facilitate the sitting of  By-laws  Enforcement Committee.
2.Conduct awareness campaigns on municipal  by-laws </t>
  </si>
  <si>
    <t>By-laws enforcement plan implemented</t>
  </si>
  <si>
    <t>By-law enforcement report</t>
  </si>
  <si>
    <t>Pound and Cemetery By-law and Policy</t>
  </si>
  <si>
    <t xml:space="preserve">Impounded stray animals and Cemetery management </t>
  </si>
  <si>
    <t xml:space="preserve">Report on number of impounded animals and management of Cemetery </t>
  </si>
  <si>
    <t xml:space="preserve">Adopted pound policy and Cemetery By-law 70 cattle, 06 horses and 16 goats impounded.   </t>
  </si>
  <si>
    <t>Management of cemetery and safe keeping of impounded animals by June 2021</t>
  </si>
  <si>
    <t xml:space="preserve">Report on management of cemetery and pound </t>
  </si>
  <si>
    <t xml:space="preserve">Management of cemetery and safe keeping of impounded animals </t>
  </si>
  <si>
    <t xml:space="preserve">Report on management of cemetery and safe keeping of impounded animals </t>
  </si>
  <si>
    <t xml:space="preserve">Quarterly Pound on reports </t>
  </si>
  <si>
    <t>Municipal security</t>
  </si>
  <si>
    <t>Improve safety of municipal assets and personnel by 2022</t>
  </si>
  <si>
    <t>Improve safety of municipal assests and personnel through provision of outsourced security</t>
  </si>
  <si>
    <t>Security procedure manual, SLA for outsourced security</t>
  </si>
  <si>
    <t>Provision of security services</t>
  </si>
  <si>
    <t>Performance report on security services</t>
  </si>
  <si>
    <t xml:space="preserve">Draft security procedure manual, SLA with outsourced security </t>
  </si>
  <si>
    <t>Report on the perfomance of outsourced security</t>
  </si>
  <si>
    <t xml:space="preserve">Monitored Security services </t>
  </si>
  <si>
    <t>Quarterly reports on monitoring of security services</t>
  </si>
  <si>
    <t>Public participation</t>
  </si>
  <si>
    <t>GG 01</t>
  </si>
  <si>
    <t>To strenthen community participation through community engagements.</t>
  </si>
  <si>
    <t>Public participation policy</t>
  </si>
  <si>
    <t>Four community participation programs conducted</t>
  </si>
  <si>
    <t>Report on Four community participation programs conducted</t>
  </si>
  <si>
    <t>Adopted public participation policy in place</t>
  </si>
  <si>
    <t>1.Develop concept document
2.Facilitate the logistics</t>
  </si>
  <si>
    <t xml:space="preserve">Quarterly report on implemented programs </t>
  </si>
  <si>
    <t>Monitor, support and report on ward committee functionality</t>
  </si>
  <si>
    <t>Ward Committee Functioning Policy and Standard Operational Plan</t>
  </si>
  <si>
    <t>Twelve ward committee meetings conducted</t>
  </si>
  <si>
    <t>Consolidated Report on  ward committee performance</t>
  </si>
  <si>
    <t>5.1.5</t>
  </si>
  <si>
    <t>Established ward committees</t>
  </si>
  <si>
    <t>1.Receive the perfomance report of ward committees 
2.Assess perfomance report of ward committees.</t>
  </si>
  <si>
    <t xml:space="preserve">Submission register,
payment schedule,
Perfomance  report </t>
  </si>
  <si>
    <t xml:space="preserve">Second quarter performance  reports  for Ward Commitees </t>
  </si>
  <si>
    <t xml:space="preserve">Third  quarter performance  reports  for Ward Commitees </t>
  </si>
  <si>
    <t xml:space="preserve">Monthly reports </t>
  </si>
  <si>
    <t>To monitor, measure and evaluate institutional performance by June 2022</t>
  </si>
  <si>
    <t>GG 05</t>
  </si>
  <si>
    <t xml:space="preserve">Signed Individual performance agreements </t>
  </si>
  <si>
    <t xml:space="preserve">Performance apprasals for individuals </t>
  </si>
  <si>
    <t xml:space="preserve">2018/2019 signed performance agreements  </t>
  </si>
  <si>
    <t xml:space="preserve">1.Develop and sign perfomance agreement  
2.Develop schedule for perfomance evaluation </t>
  </si>
  <si>
    <t xml:space="preserve">Quartely Performance Evaluation reports </t>
  </si>
  <si>
    <t xml:space="preserve">Audit </t>
  </si>
  <si>
    <t xml:space="preserve">GG 06 </t>
  </si>
  <si>
    <t xml:space="preserve">2017/2018 Audit Action Plan, operation clean audit committee terms of reference and one operation clean audit committee meeting </t>
  </si>
  <si>
    <t xml:space="preserve">Coordinate and report on implementation of audit action plan  </t>
  </si>
  <si>
    <t>None</t>
  </si>
  <si>
    <t>Quartely report to audit committee and council</t>
  </si>
  <si>
    <t>GG 07</t>
  </si>
  <si>
    <t xml:space="preserve">2018/2019 strategic risk registers, operational risk registers and  42% mitigated risks by midterm 2018/2019. </t>
  </si>
  <si>
    <t xml:space="preserve">Coordinate and report on implementation of operation risk register </t>
  </si>
  <si>
    <t xml:space="preserve">Risk register implementation reports </t>
  </si>
  <si>
    <t>Policies, by laws and sector plans.</t>
  </si>
  <si>
    <t xml:space="preserve">5.8.1 </t>
  </si>
  <si>
    <t xml:space="preserve">Five policies   reviewed (Petitions, Ward Committee Functioning, Public Participation and . Traffic Management,DLTC and  RA  Policy). Five new directorate policies to be developed (LGNC, By-law enforcement, 4. Public Participation Strategy and EPWP Policy) and 4 by-laws: pound, cemetery, waste collection &amp; disposal, rules of order by-laws) reviewed by June 2020 </t>
  </si>
  <si>
    <t>Conduct Policy gap analysis</t>
  </si>
  <si>
    <t xml:space="preserve">Policy gap-analysis </t>
  </si>
  <si>
    <t xml:space="preserve">policy gap -analysis report  </t>
  </si>
  <si>
    <t xml:space="preserve">final reviewed policies  adopted </t>
  </si>
  <si>
    <t xml:space="preserve">adopted reviewed policies with council resolution </t>
  </si>
  <si>
    <t xml:space="preserve">ES </t>
  </si>
  <si>
    <t>Increase revenue generation at DLTC to R900 000 by June 2021</t>
  </si>
  <si>
    <t>Revenue generation at 75 % (R675 000)</t>
  </si>
  <si>
    <t>Revenue generation at 100 % (R900 000)</t>
  </si>
  <si>
    <t xml:space="preserve">1.Conduct awareness campaign on environmental management .
</t>
  </si>
  <si>
    <t>Disinfection of public amenities</t>
  </si>
  <si>
    <t>Report  on disaster awareness program</t>
  </si>
  <si>
    <t xml:space="preserve">384 Job opportunities created. R1,621m incentive grant received </t>
  </si>
  <si>
    <t>Report on 384  Job opportunities created by 30 June 2021</t>
  </si>
  <si>
    <t xml:space="preserve">Report on created job opporprograms and signed employment contracts for the participants </t>
  </si>
  <si>
    <t xml:space="preserve">288 Job opportunities created </t>
  </si>
  <si>
    <t xml:space="preserve">384 Job opportunities created </t>
  </si>
  <si>
    <t>Implement Integrated Sport Plan by June 2021</t>
  </si>
  <si>
    <t>Improve access to library information  facilities through library programmes</t>
  </si>
  <si>
    <t>Library services business plan</t>
  </si>
  <si>
    <t>Four Library programs conducted</t>
  </si>
  <si>
    <t>Condct two  library programs  (International Library Week and National  World Book Day) by 30 June 2021</t>
  </si>
  <si>
    <t xml:space="preserve">Conduct 2 library program( International Library Week, and National World Book Day)   </t>
  </si>
  <si>
    <t xml:space="preserve">Conduct stop and check of 2 500 motor vehicle  by June 2021 </t>
  </si>
  <si>
    <t xml:space="preserve">Stop and check of   2 500 motor vehicles </t>
  </si>
  <si>
    <t xml:space="preserve">625 motor vehicles stopped and checked </t>
  </si>
  <si>
    <t>Issue 1000  traffic fines by June 2021</t>
  </si>
  <si>
    <t xml:space="preserve">List of  Traffic Fines issued </t>
  </si>
  <si>
    <t xml:space="preserve">250   Traffic Fines issued </t>
  </si>
  <si>
    <t xml:space="preserve">250   Traffic Fines issued  </t>
  </si>
  <si>
    <t xml:space="preserve">300 driving licence renewals, 240  learners' licence applications and 120 PrDPs applications  </t>
  </si>
  <si>
    <t xml:space="preserve">75 driving licence renewals, 60 Learners licence applications and 30 PrDPs applications </t>
  </si>
  <si>
    <t>Provide  Security services through outsourced security services  by June 2021</t>
  </si>
  <si>
    <t>Four community participation programs coordinated           ( Ward conferences campaing,  program, Final Ward Delimitation Consultation, Voter Registration   and Voter Education program) by June 2021</t>
  </si>
  <si>
    <t xml:space="preserve">Voter Registration program conducted </t>
  </si>
  <si>
    <t>Voter Education Awareness Program conducted</t>
  </si>
  <si>
    <t>Developed Operational Risk Register and mitigated by 80% by June 2021</t>
  </si>
  <si>
    <t>Indigent</t>
  </si>
  <si>
    <t>Subsidised approved indigent beneficiaries by June 2021.</t>
  </si>
  <si>
    <t xml:space="preserve">1. Facilitate delivery of paraffin from service provider to wards.
2. Reconcile ESKOM collection report to the indigent register.
</t>
  </si>
  <si>
    <t xml:space="preserve">Subsidized paraffin beneficiaries for 2020/2021 indigent register
</t>
  </si>
  <si>
    <t xml:space="preserve">Report on paraffin subsidized beneficiary
</t>
  </si>
  <si>
    <t>Quartely report on paraffin subsidized benefiaries</t>
  </si>
  <si>
    <t xml:space="preserve">Subsidized list of grid electricity beneficiaries for 2020/2021 indigent register
</t>
  </si>
  <si>
    <t xml:space="preserve">Report and the list   of grid electricity subsidized beneficiaries 
</t>
  </si>
  <si>
    <t>Report on grid electricity subsidized beneficiaries</t>
  </si>
  <si>
    <t>Approved Indigent Register for 2020/2021  by June 2021.</t>
  </si>
  <si>
    <t xml:space="preserve">1.Perform physical verification of existing beneficiaries and new indigent applicants.
2. Establish steering committe that will include all relevant stake holders.
</t>
  </si>
  <si>
    <t>Verified indigent beneficiaries in 3 wards for 2020/2021 indigent register.</t>
  </si>
  <si>
    <t>Quartely report on indigent verification</t>
  </si>
  <si>
    <t>Registration new applicants for 2021/2022</t>
  </si>
  <si>
    <t>Report on indigent registration for 2021/2021 financial year.</t>
  </si>
  <si>
    <t>Verified and  Approved indigent register for 2021/2022</t>
  </si>
  <si>
    <t>Approved Indigent Register</t>
  </si>
  <si>
    <t xml:space="preserve">Indigent Register </t>
  </si>
  <si>
    <r>
      <rPr>
        <b/>
        <sz val="10"/>
        <rFont val="Calibri"/>
        <family val="2"/>
        <scheme val="minor"/>
      </rPr>
      <t>R15 818 200</t>
    </r>
    <r>
      <rPr>
        <sz val="10"/>
        <rFont val="Calibri"/>
        <family val="2"/>
        <scheme val="minor"/>
      </rPr>
      <t xml:space="preserve"> collected on own  revenue by 31 March 2021.</t>
    </r>
  </si>
  <si>
    <r>
      <t xml:space="preserve">Produced quarterly report on fleet management and maintenance of municipal fleet (fuel consumed for the three months and maintenance of municipal fleet for three months)  by 30 June 2021.
</t>
    </r>
    <r>
      <rPr>
        <sz val="11"/>
        <color rgb="FFFF0000"/>
        <rFont val="Calibri"/>
        <family val="2"/>
        <scheme val="minor"/>
      </rPr>
      <t/>
    </r>
  </si>
  <si>
    <t>1. Second quarter performance report. 
2. Attendance registers
3. Close-out report</t>
  </si>
  <si>
    <t>1. Third quarter performance report.
2. Attendance registers
3. Close-out report</t>
  </si>
  <si>
    <t>5 EPWP Budget and Treasury Office Interns appointed</t>
  </si>
  <si>
    <t>4 quaterly Monitoring reports on ICT Systems &amp; licenses( EDMS, Ms Word, Bulk SMS,Data cibecs backups,clocking and ESS ) developed by June 2021</t>
  </si>
  <si>
    <t>1 quarterly Monitoring report ICT Systems ( EDMS, Data cibecs backups,clocking and ESS,  Ms Office, Server license, SQL )</t>
  </si>
  <si>
    <t>1 quarterly  Monitoring report on ICT Systems ( Ms Suite EDMS, Data cibecs backups,clocking and ESS )</t>
  </si>
  <si>
    <t>4 quarterly Monitoring reports on provision of Cellphones, 3g cards and telkom hand sets developed by June 2021.</t>
  </si>
  <si>
    <t xml:space="preserve">1 quarterly Monitoring report on provision of Cellphones, 3g cards and telkom hand sets  </t>
  </si>
  <si>
    <t xml:space="preserve">1 Quarterly Monitoring report on provision of Cellphones, 3g cards and telkom hand sets. </t>
  </si>
  <si>
    <t>4 quarterly  Monitoring reports on provision of desktops and laptops developed by June 2021.</t>
  </si>
  <si>
    <t>1 quarterly  Monitoring report on provision of laptops and desk tops</t>
  </si>
  <si>
    <t>1 quarterly Monitoring report on provision of laptops and desk tops</t>
  </si>
  <si>
    <t>4 quarterly  website monitoring reports compiled  by June 2021.</t>
  </si>
  <si>
    <t xml:space="preserve">1 quarterly monitoring  report of municipal Information on website </t>
  </si>
  <si>
    <t xml:space="preserve">1 quarterly  monitoring  reports of municipal Information on website </t>
  </si>
  <si>
    <t>4 reports on Filing of information according to the National Archives services Act  conducted by June 2021</t>
  </si>
  <si>
    <t>1 quarterly report on filing  of Municipal information according to the National Archives Act developed.</t>
  </si>
  <si>
    <t>1 quarterly  report on filing  of Municipal information according to the National Archives Act developed.</t>
  </si>
  <si>
    <t>4 quarterly Sorting, catagorising and classifying of information as per A20 conducted by June 2021.</t>
  </si>
  <si>
    <t>1 quarterly  sorting schedules for aging information as per A20 Catergory</t>
  </si>
  <si>
    <t>1 quarterly sorting schedules for aging information as per A20 Catergory</t>
  </si>
  <si>
    <t xml:space="preserve"> 4 quarterly monitoring of centralised Records Management system by June 2021</t>
  </si>
  <si>
    <t>1 quarterly  reports on centralisation of information</t>
  </si>
  <si>
    <t>1 quarterly monitoring reports on centralisation of information</t>
  </si>
  <si>
    <t>4 MPAC visits to all municipal projects conducted by June 2021.</t>
  </si>
  <si>
    <t>1  projects sites visits</t>
  </si>
  <si>
    <t xml:space="preserve">1 projects sites visits  </t>
  </si>
  <si>
    <t xml:space="preserve">Two Council sitting co-ordinated </t>
  </si>
  <si>
    <t xml:space="preserve">4 quarterly reports on Municipal OHS 
 produced by June 2021.
</t>
  </si>
  <si>
    <t>1 inspection report on Municipal OHS 
 produced.</t>
  </si>
  <si>
    <t>1  inspection report on Municipal OHS  produced.</t>
  </si>
  <si>
    <t>4 quarterly  Leave reconiliation reports produced by June 2021.</t>
  </si>
  <si>
    <t>1 Leave reconiliation report produced.</t>
  </si>
  <si>
    <t>2 wellness programs coordinated by June 2021.</t>
  </si>
  <si>
    <t xml:space="preserve">2 healthy lifestyle program coordinated by June 2021. </t>
  </si>
  <si>
    <t xml:space="preserve">1  Employment Equity Implementation  Plan report developed </t>
  </si>
  <si>
    <t>2 Workshops on employee relations convened  by June 2021.</t>
  </si>
  <si>
    <r>
      <rPr>
        <b/>
        <sz val="10"/>
        <rFont val="Calibri"/>
        <family val="2"/>
      </rPr>
      <t>Percentage of</t>
    </r>
    <r>
      <rPr>
        <sz val="10"/>
        <rFont val="Calibri"/>
        <family val="2"/>
      </rPr>
      <t xml:space="preserve">  Managers and Ofiicers signed performance agreements and Their perfomance evaluations coordinated by June 2021</t>
    </r>
  </si>
  <si>
    <r>
      <rPr>
        <b/>
        <sz val="10"/>
        <rFont val="Calibri"/>
        <family val="2"/>
      </rPr>
      <t>100 %</t>
    </r>
    <r>
      <rPr>
        <sz val="10"/>
        <rFont val="Calibri"/>
        <family val="2"/>
      </rPr>
      <t xml:space="preserve">  Managers and Officers Signed  2020/2021 performance agreements and</t>
    </r>
    <r>
      <rPr>
        <b/>
        <sz val="10"/>
        <rFont val="Calibri"/>
        <family val="2"/>
      </rPr>
      <t xml:space="preserve"> 2</t>
    </r>
    <r>
      <rPr>
        <sz val="10"/>
        <rFont val="Calibri"/>
        <family val="2"/>
      </rPr>
      <t xml:space="preserve"> Performance evaluations coordinatedby June 2021.</t>
    </r>
  </si>
  <si>
    <t xml:space="preserve">2019/2020 enrolled interns monitored and 5 new interns enrolled by June 2021 </t>
  </si>
  <si>
    <t>3 interns enrolled</t>
  </si>
  <si>
    <t>2 interns enrolled</t>
  </si>
  <si>
    <t>5 in-service trainees placed</t>
  </si>
  <si>
    <t>5 EPWP general assistants and 2 Scanning Administrators recruited by June 2021</t>
  </si>
  <si>
    <t xml:space="preserve">5.1.3 </t>
  </si>
  <si>
    <t xml:space="preserve">5.1.2 </t>
  </si>
  <si>
    <t xml:space="preserve">5.1.4 </t>
  </si>
  <si>
    <t xml:space="preserve">5.2.5 </t>
  </si>
  <si>
    <t>GG11</t>
  </si>
  <si>
    <t>5.11.1</t>
  </si>
  <si>
    <t>5.2.8</t>
  </si>
  <si>
    <t>2.1.1</t>
  </si>
  <si>
    <t xml:space="preserve">2.1.2 </t>
  </si>
  <si>
    <t xml:space="preserve">2.1.3 </t>
  </si>
  <si>
    <t xml:space="preserve">2.1.7 </t>
  </si>
  <si>
    <t xml:space="preserve">2.1.6 </t>
  </si>
  <si>
    <t xml:space="preserve">2.1.5 </t>
  </si>
  <si>
    <t xml:space="preserve">2.1.4 </t>
  </si>
  <si>
    <t xml:space="preserve">2.2.2 </t>
  </si>
  <si>
    <t xml:space="preserve">2.2.3 </t>
  </si>
  <si>
    <t xml:space="preserve">2.2.4 </t>
  </si>
  <si>
    <t xml:space="preserve">2.3.2 </t>
  </si>
  <si>
    <t>2.3.3</t>
  </si>
  <si>
    <t>2.3.4</t>
  </si>
  <si>
    <t>5.2.9</t>
  </si>
  <si>
    <t>5.2.10</t>
  </si>
  <si>
    <t xml:space="preserve">Review and evaluate job descriptions </t>
  </si>
  <si>
    <t>Implementation of placement policy</t>
  </si>
  <si>
    <t>Coordinate healthy lifestyle activities</t>
  </si>
  <si>
    <t xml:space="preserve">2.5.4 </t>
  </si>
  <si>
    <t>2.5.6</t>
  </si>
  <si>
    <t xml:space="preserve">5.8.2 </t>
  </si>
  <si>
    <t>5.8.5</t>
  </si>
  <si>
    <t>3.7.5</t>
  </si>
  <si>
    <t>To contribute to the municipal revenue enhancement by June 2022.</t>
  </si>
  <si>
    <t xml:space="preserve">4.2.1 </t>
  </si>
  <si>
    <t xml:space="preserve">Hall, personnel, revenue enhancement strategy </t>
  </si>
  <si>
    <t>Amount of revenue collected</t>
  </si>
  <si>
    <t>Increased revenue</t>
  </si>
  <si>
    <t>4.6.1</t>
  </si>
  <si>
    <t>4.7.4</t>
  </si>
  <si>
    <t xml:space="preserve">4.7.3 </t>
  </si>
  <si>
    <t>LED 03</t>
  </si>
  <si>
    <t xml:space="preserve">4.7.5 </t>
  </si>
  <si>
    <t>FV09</t>
  </si>
  <si>
    <t>4.9.1</t>
  </si>
  <si>
    <t>4.9.2</t>
  </si>
  <si>
    <t>4.9.3</t>
  </si>
  <si>
    <t>DORA, ES</t>
  </si>
  <si>
    <t xml:space="preserve">Implement the sport plan by conducting fun run </t>
  </si>
  <si>
    <t xml:space="preserve">Fun Run conducted </t>
  </si>
  <si>
    <t>Report on 2 Library programs conducted</t>
  </si>
  <si>
    <t>Construction of 1.3km   Vulindlela Access Phase Road in ward 14 by June 2021</t>
  </si>
  <si>
    <t>Completion of Mazeni Community Hall in ward 15 by June 2021</t>
  </si>
  <si>
    <t xml:space="preserve">1. Indigent registration forms
2. Indigent policy
3. Indigent register 
</t>
  </si>
  <si>
    <t xml:space="preserve">Improved cleanliness of the urban area </t>
  </si>
  <si>
    <t xml:space="preserve"> Implemented IWMP by conducting  street sweeping, waste collection, litter picking &amp; spot checks in the urban area   by June 2021</t>
  </si>
  <si>
    <t>Implemented Landfill Site Management Plan by recording waste data and recycling waste  in line with IWMP by June 2021</t>
  </si>
  <si>
    <t xml:space="preserve">Waste collected and recycled </t>
  </si>
  <si>
    <t xml:space="preserve">Landfill Site Management report &amp; waste data collected </t>
  </si>
  <si>
    <t>Review  Climate Change Response  Strategy by June 2021</t>
  </si>
  <si>
    <t xml:space="preserve">Draft Climate Change Response Strategy </t>
  </si>
  <si>
    <t xml:space="preserve">Draft climate change response strategy and attendance register </t>
  </si>
  <si>
    <t xml:space="preserve">Approved Climate Change Respnse Strategy </t>
  </si>
  <si>
    <t>Approved Climate Change Strategy</t>
  </si>
  <si>
    <t xml:space="preserve">Approved Climate Change Response Strategy </t>
  </si>
  <si>
    <t>Implemented   Disaster Management Plan level 1 through provision of support in response to COVID 19 pandemic  by June 2021</t>
  </si>
  <si>
    <t xml:space="preserve">Report on  Disaster Management Plan Level 1 and support provided through COVID 19 </t>
  </si>
  <si>
    <t>Implemented  Public Amenities Management Plan through grass cutting and prunning of trees in the urban area and all municipal sites(Erf 85,State House, Library, Manyano, Traffic) by June 2021</t>
  </si>
  <si>
    <t xml:space="preserve">Improved cleanliness of public walkways and Municipal sites </t>
  </si>
  <si>
    <t>Support provided in Disaster Mangement level 1 and in  response to COVID 19</t>
  </si>
  <si>
    <t xml:space="preserve"> \</t>
  </si>
  <si>
    <t>Construction of 5.3km Tlade to Cedarville access road in ward 11 by June 2021</t>
  </si>
  <si>
    <t>Installation of 40 Solar Powered LED Streelights  in  ward 8 &amp; 13 by June 2021</t>
  </si>
  <si>
    <t>Maintenance of erf 85, Registry, Library, traffic &amp; State House by June 2021</t>
  </si>
  <si>
    <t xml:space="preserve">Construction of Cacadu Sport Field in ward 11 by June 2021 </t>
  </si>
  <si>
    <t xml:space="preserve">11.6 km of roads to be constructed
3 number of projects reaching final completion
</t>
  </si>
  <si>
    <t xml:space="preserve">668 electrified infills and extensions </t>
  </si>
  <si>
    <t>Conduct  maintenance  of 5 high masts in ward 8 &amp; 13 by June 2021</t>
  </si>
  <si>
    <t>5 municipal buildings maintained.</t>
  </si>
  <si>
    <t>Letting of hall to internal and external clients</t>
  </si>
  <si>
    <t xml:space="preserve"> Approved Revenue enhancement strategy, Age Analysis and Cash receipt journal</t>
  </si>
  <si>
    <t xml:space="preserve">Increased own revenue  by collecting R10 000 (Twenty thousand Five hundred Rands) by June 2021.
</t>
  </si>
  <si>
    <t xml:space="preserve">2nd  Quarter Performance Evaluations  2020/2021
Reviewed Performance plans 2020/2021 for Managers and Officers  </t>
  </si>
  <si>
    <t>evaluation report and attendance registers
Reveiwed Performance Plans 2020/2021</t>
  </si>
  <si>
    <t xml:space="preserve">3rd Qaurter Performance Evaluations </t>
  </si>
  <si>
    <t>Evaluation report and attendance registers</t>
  </si>
  <si>
    <t>Implemented PMS framework to managers and  officers by June 2021</t>
  </si>
  <si>
    <t>25% reduced Auditor General findings for 2019/2020 
Developed &amp; Submitted to Council for approval the Audit Action Plan for 2019/20 Audit Findings</t>
  </si>
  <si>
    <t>Progress report on Implementation of Audit Action Plan
Approved Audit Action Plan</t>
  </si>
  <si>
    <t>50% reduced Auditor General findings for 2019/2020 
Addressed audit findings for 2019/20 Audit Findigs by 60% by 30 June 2021.</t>
  </si>
  <si>
    <t>Monitor construction up to completion</t>
  </si>
  <si>
    <t>R500 000.00</t>
  </si>
  <si>
    <t xml:space="preserve">MIG </t>
  </si>
  <si>
    <t xml:space="preserve">Monitor maintenance up to completion </t>
  </si>
  <si>
    <t>R631 208.00</t>
  </si>
  <si>
    <t>BSD 08</t>
  </si>
  <si>
    <t>1.8.1</t>
  </si>
  <si>
    <t>1.8.2</t>
  </si>
  <si>
    <t>1.10.3</t>
  </si>
  <si>
    <t>LED 08</t>
  </si>
  <si>
    <t>3.8.1</t>
  </si>
  <si>
    <t xml:space="preserve">1.9.1 </t>
  </si>
  <si>
    <t>FV03</t>
  </si>
  <si>
    <t xml:space="preserve">4.3.1 </t>
  </si>
  <si>
    <t>1DOT09</t>
  </si>
  <si>
    <t>2.9.1</t>
  </si>
  <si>
    <t>2.9.2</t>
  </si>
  <si>
    <t>IDOT 10</t>
  </si>
  <si>
    <t>Ward committees' performance monitored and reported by June 2021</t>
  </si>
  <si>
    <t>5.1.6</t>
  </si>
  <si>
    <t xml:space="preserve">1.2.1 </t>
  </si>
  <si>
    <t xml:space="preserve">1.2.2 </t>
  </si>
  <si>
    <t xml:space="preserve">1.3.1 </t>
  </si>
  <si>
    <t>4.5.1</t>
  </si>
  <si>
    <t>FV05</t>
  </si>
  <si>
    <t>1.4.1</t>
  </si>
  <si>
    <t xml:space="preserve">1.5.1 </t>
  </si>
  <si>
    <t>Maintenance of 2 community halls(Cola Community hall ward 5 and Zola Community Hall ward 17 and 1 pre-school at Habhu village in ward 02  &amp; completion Mpoza Preschool in ward 04   by June 2021</t>
  </si>
  <si>
    <t>1.6.1</t>
  </si>
  <si>
    <t xml:space="preserve">1.7.1 </t>
  </si>
  <si>
    <t>Four IDP Representative Forum/IGR meetings held by June 2021</t>
  </si>
  <si>
    <t>16 cluster meetings convened in line with IGR Terms of reference by June 2021</t>
  </si>
  <si>
    <t xml:space="preserve">Procurement of 3 bakkies, 2 sedans and 1 refuse removal truck </t>
  </si>
  <si>
    <t xml:space="preserve">appointment letter &amp; delivery note </t>
  </si>
  <si>
    <t xml:space="preserve">1 bakkie procured and delivered </t>
  </si>
  <si>
    <t xml:space="preserve">Not applicable </t>
  </si>
  <si>
    <t>R4 100 000.00</t>
  </si>
  <si>
    <t xml:space="preserve">CFO </t>
  </si>
  <si>
    <t>Installation of Electrification Infrastructure for 741  extentions &amp; infills in all wards by June 2021</t>
  </si>
  <si>
    <t xml:space="preserve">Installation of electrification Infrastructure for 221 Households </t>
  </si>
  <si>
    <t>Completion of Ntabankulu Multi-purpose Community Centre in ward 8 and 13 by June 2021</t>
  </si>
  <si>
    <t>monitor construction up to completion</t>
  </si>
  <si>
    <t xml:space="preserve">Release of retention </t>
  </si>
  <si>
    <t xml:space="preserve">Final Completion certificate and closeout report </t>
  </si>
  <si>
    <t>Practical and  final Completion certificate</t>
  </si>
  <si>
    <t xml:space="preserve">1 sportfield, 3 community Halls, 1 MPCC  &amp; Traffic Department Offices </t>
  </si>
  <si>
    <t xml:space="preserve">Construction of Ntabankulu Traffic Department Offices in ward 08 by June 2021 </t>
  </si>
  <si>
    <t xml:space="preserve">Construction up to wall plate </t>
  </si>
  <si>
    <t xml:space="preserve">Construction complete </t>
  </si>
  <si>
    <t xml:space="preserve">Practical completion certificate </t>
  </si>
  <si>
    <t>R14 750 000.00</t>
  </si>
  <si>
    <t>Regravelling of 3km of Ngcwamani Access Road with related storm water control facilities in Ward 06 by June 2021</t>
  </si>
  <si>
    <t>Complete 1km of regraveling</t>
  </si>
  <si>
    <t>9.4 km regravelled and 500m stormwater facilities maintained</t>
  </si>
  <si>
    <t>R1 250 000.00</t>
  </si>
  <si>
    <t>MANAGEMENT SERVICES SDBIP TURNAROUND 2020/2021</t>
  </si>
  <si>
    <t xml:space="preserve">CORPORATE SERVICES SDBIP TURNAROUND  2020/2021 </t>
  </si>
  <si>
    <t>BUDGET &amp; TREASURY OFFICE SDBIP TURNAROUND  2020/ 2021</t>
  </si>
  <si>
    <t>TECHNICAL SERVICES DEPARTMENT SDBIP TURNAROUND  2020/2021</t>
  </si>
  <si>
    <t>COMMUNITY SERVCIES DEPARTMENT SDBIP TURNAROUND  2020/2021</t>
  </si>
  <si>
    <t xml:space="preserve">Indicator: </t>
  </si>
  <si>
    <t>Activities</t>
  </si>
  <si>
    <t xml:space="preserve">the processes or actions that use a range of inputs to produce the desired outputs and ultimately outcomes. In essence, activities describe "what we do". </t>
  </si>
  <si>
    <t xml:space="preserve">Unit Measure </t>
  </si>
  <si>
    <t xml:space="preserve">Unit measure will be determined by number or percentage or the baseline </t>
  </si>
  <si>
    <t>Installation of electricity infrastructure :</t>
  </si>
  <si>
    <t xml:space="preserve">Sign Memorandum of Agreement with the Department of Energy, Request Eskom Planning Reports, Pre-Electrification, develop designs, Enter into a Memorandum of Understanding with Eskom, surveying, excavation, pole planting, stringing, installation of transformers and cables, installation of pole boxes and meter boxes </t>
  </si>
  <si>
    <t xml:space="preserve">Maintenance of Municipal Public Lights: </t>
  </si>
  <si>
    <t xml:space="preserve">Fault finding, development of scope of works, procure required tools, equipment and materials and conduct maintainance of all identified public lights as per available budget </t>
  </si>
  <si>
    <t xml:space="preserve">Maintenance of Municipal access road: </t>
  </si>
  <si>
    <t xml:space="preserve">Conduct assessment of top 5 prioritized roads, update the maintenance plan annually, develop scope of works, appointment of contractor,Procure contracto, issue works order to maintenance contractor. .  </t>
  </si>
  <si>
    <t xml:space="preserve">Maintenance of Municipal  infrastructure (municipal properties and public amenities): </t>
  </si>
  <si>
    <t xml:space="preserve">Inspect the buildings for defects, development of scope of works, procure required tools, equipment and materials and conduct maintainance of all identified public lights as per available budget </t>
  </si>
  <si>
    <t xml:space="preserve">DEPARTMENTAL VISION: A department that provides leadership, direction through effective strategies and advice on compliance with all Acts governing the Municipality 
in order to fulfill the objectives of local government.  </t>
  </si>
  <si>
    <r>
      <rPr>
        <b/>
        <sz val="12"/>
        <color rgb="FFFF0000"/>
        <rFont val="Arial"/>
        <family val="2"/>
      </rPr>
      <t>INPUT</t>
    </r>
    <r>
      <rPr>
        <b/>
        <sz val="12"/>
        <color theme="1"/>
        <rFont val="Arial"/>
        <family val="2"/>
      </rPr>
      <t>: all the resources that contribute to the production and delivery of outputs. Inputs are "what we use to do the work". They include finances, personnel, equipment and buildings.</t>
    </r>
  </si>
  <si>
    <r>
      <rPr>
        <b/>
        <sz val="12"/>
        <color rgb="FFFF0000"/>
        <rFont val="Arial"/>
        <family val="2"/>
      </rPr>
      <t>OUTPUT</t>
    </r>
    <r>
      <rPr>
        <b/>
        <sz val="12"/>
        <color theme="1"/>
        <rFont val="Arial"/>
        <family val="2"/>
      </rPr>
      <t xml:space="preserve">:  the final products, or goods and services produced for delivery. Outputs may be defined as "what we produce or deliver". </t>
    </r>
  </si>
  <si>
    <r>
      <rPr>
        <b/>
        <sz val="12"/>
        <color rgb="FFFF0000"/>
        <rFont val="Arial"/>
        <family val="2"/>
      </rPr>
      <t>OUTCOME</t>
    </r>
    <r>
      <rPr>
        <b/>
        <sz val="12"/>
        <color theme="1"/>
        <rFont val="Arial"/>
        <family val="2"/>
      </rPr>
      <t xml:space="preserve">:  the medium-term results for specific beneficiaries that are the consequence of achieving specific outputs. Outcomes should relate clearly to an institution's strategic goals and objectives set out in its plans. Outcomes are "what we wish to achieve". </t>
    </r>
  </si>
  <si>
    <t xml:space="preserve">DEPARTMENTAL VISION: </t>
  </si>
  <si>
    <t>Departmental Vision : To provide quality service, accountability, and perform in a style that warrants the highest level of customer confidence by the end of 2027</t>
  </si>
  <si>
    <t>Baseline on the date of review (February 2024)</t>
  </si>
  <si>
    <t>2024/2025 Quarter 1 target (JULY-SEPTEMBER)</t>
  </si>
  <si>
    <t xml:space="preserve">Top layer SDBIP  
 Butoom Layer SDBIP </t>
  </si>
  <si>
    <t>2024/2025 Quarter 2 target (OCTOBER-DECEMBER)</t>
  </si>
  <si>
    <t>2024/2025 Quarter 3 target (JANUARY-MARCH)</t>
  </si>
  <si>
    <t>2024/2025 Quarter 4 target (APRIL-JUNE)</t>
  </si>
  <si>
    <t xml:space="preserve">Portfolio of Evidence </t>
  </si>
  <si>
    <t>FINANCIAL MANAGEMENT DRAFT  SDBIP  2024-2025</t>
  </si>
  <si>
    <t>MANAGEMENT SERVICES DRAFT  SDBIP 2024/2025</t>
  </si>
  <si>
    <t>SDBIP NOTES 2024/2025</t>
  </si>
  <si>
    <t>CORPORATE SERVICES DRAFT SDBIP  2024-2025</t>
  </si>
  <si>
    <t xml:space="preserve">COMMUNITY SERVICES DEPARTMENT  DRAFT SDBIP 2024/2025 </t>
  </si>
  <si>
    <t xml:space="preserve">TECHNICAL SERVICES  DEPARTMENT DRAFT  SDBIP 2024/2025 </t>
  </si>
  <si>
    <t xml:space="preserve">Top layer SDBIP Target   
 Lower Layer SDBIP Target </t>
  </si>
  <si>
    <t>To create  work opportunities  through EPWP  by June 2027</t>
  </si>
  <si>
    <t>Good Govnance</t>
  </si>
  <si>
    <t>To improve municipal performance management  systems  towards achieving service delivery objectives by June 2027</t>
  </si>
  <si>
    <t>Coordinate development, implementation and monitoring of Audit action plan</t>
  </si>
  <si>
    <t>Coordinate development of audit action plan and submit to council for approval
Coordinate sittings of the operation clean audit committee
Consolidate the progress on implementation of audit action plan and POEs for submission to internal audit
Coordinate monitoring of implementation of AGSA findings</t>
  </si>
  <si>
    <t>90% reduced Auditor General findings for 2021/2022</t>
  </si>
  <si>
    <t>Coordinate development of  2022/2023 audit action plan and submit to council for approval 
30% reduced Auditor General findings for 2022/2023</t>
  </si>
  <si>
    <t xml:space="preserve">2022/2023 audit action plan 
Council Resolution 
Progress report on Implementation of Audit Action Plan
</t>
  </si>
  <si>
    <t>60% reduced Auditor General findings for 2022/2023</t>
  </si>
  <si>
    <t>To provide quality service delivery through mitigation and reduction of strategic and operational risks by June 2027</t>
  </si>
  <si>
    <t>GG 06</t>
  </si>
  <si>
    <t>Coordinate development, review and monitoring of strategic, fraud and operational risk registers</t>
  </si>
  <si>
    <t>Risk management policy, Fraud and anticorruption prevention policy,  strategic, fraud and  operational risk registers</t>
  </si>
  <si>
    <t>5.6.1</t>
  </si>
  <si>
    <t xml:space="preserve">Coordinate risk assessment workshop for development of strategic risk register
Consolidate draft strategic risk register for submission to audit committee, EXCO and Council for approval
Coordinate development of operational risk registers by all directorates
Monitor mitigation of Strategic, fraud and Operational Risks 
</t>
  </si>
  <si>
    <t xml:space="preserve"> 20% of 2023/2024 mitigated risk</t>
  </si>
  <si>
    <t xml:space="preserve"> 40% of 2023/2024 mitigated risk</t>
  </si>
  <si>
    <t xml:space="preserve"> 60% of 2023/2024 mitigated risk</t>
  </si>
  <si>
    <t>Quartely reports</t>
  </si>
  <si>
    <t>To improve municipal performance towards achieving service delivery objectives by June 2027</t>
  </si>
  <si>
    <t xml:space="preserve">Coordinate monitoring,evaluation and measure performance </t>
  </si>
  <si>
    <t xml:space="preserve">Coordinate the signing of the PMS contracts and agreements for , managers and officers  Facilitate sittings of Employee Performance Evaluations </t>
  </si>
  <si>
    <t>Performance Evaluation Report and attendance registers</t>
  </si>
  <si>
    <t>Performance Evaluations Report</t>
  </si>
  <si>
    <t xml:space="preserve">PMS policy, IDP/PMS Process Plan, PMS Procedure Manual </t>
  </si>
  <si>
    <t xml:space="preserve">100% 0f PoEs submitted per KPA as per approved SDBIP </t>
  </si>
  <si>
    <t>5.5.3</t>
  </si>
  <si>
    <t xml:space="preserve">Coordinate submission of Departmental Portfolio of Evidence </t>
  </si>
  <si>
    <t>100% of POE's submitted as at 30 September 2023</t>
  </si>
  <si>
    <t xml:space="preserve">PoE Departmental varification form
Strategic Services Performance Analysis report </t>
  </si>
  <si>
    <t>100% of POE's submitted as at 30 December 2023</t>
  </si>
  <si>
    <t>100% of POE's submitted as at 30 March 2024</t>
  </si>
  <si>
    <t>100% of POE's submitted as at 30 June 2024</t>
  </si>
  <si>
    <t xml:space="preserve">Monthly Reports &amp; Quartely Reports </t>
  </si>
  <si>
    <t xml:space="preserve">Nil </t>
  </si>
  <si>
    <t>To strengthen internal controls, systems and procedures in line with municipal legislative prescripts  to achieve clean governance and maximise service delivery by June 2027</t>
  </si>
  <si>
    <t xml:space="preserve">Coordinate monitoring,evaluation and measure performance of Service of Service Providers </t>
  </si>
  <si>
    <t xml:space="preserve">Improved Service Delivery </t>
  </si>
  <si>
    <t>5.13.1</t>
  </si>
  <si>
    <t>Facilitate availability of service level agreements for the appointed service providers
Consolidate report on performance of service provider in line with the approved SLA.
Submit report on monitored performance of service providers to BTO</t>
  </si>
  <si>
    <t>Monthly monitored  performance  of Service Providers in line with contract register as per set deliverables</t>
  </si>
  <si>
    <t xml:space="preserve">Monthly Progress Report </t>
  </si>
  <si>
    <t xml:space="preserve">monthly reports on performance of service providers
</t>
  </si>
  <si>
    <t>Monthly monitored  performance  of Department's Service Providers in line with contract register as per set deliverables by June 2025</t>
  </si>
  <si>
    <t>100% 0f PoEs submitted per KPA as per approved SDBIP by June 2025</t>
  </si>
  <si>
    <t>2024/2025  Strategic and fraud risk register developed and 2024/2025  operational risk register developed and 80% of 2023/2024 mitigated risks by June 2025</t>
  </si>
  <si>
    <t>Not applicable</t>
  </si>
  <si>
    <t>To promote clean  and good governance by June 2027</t>
  </si>
  <si>
    <t>GG 10</t>
  </si>
  <si>
    <t>5.10.1</t>
  </si>
  <si>
    <t>2 Management/Strategic Sessions coordinated to develop,  and review municipal policies by each department as guided by policy needs analysis by June 2025</t>
  </si>
  <si>
    <t xml:space="preserve">Engage directorates on policies and by-laws to be reviwed, cordinate adverts of by-laws
Review departmental policies </t>
  </si>
  <si>
    <t>1 management session coordinated</t>
  </si>
  <si>
    <t>Program, agenda and attendance register</t>
  </si>
  <si>
    <t>1 Strategic session coordinated</t>
  </si>
  <si>
    <t xml:space="preserve">Adopted policies and by-laws
</t>
  </si>
  <si>
    <t xml:space="preserve">Council Resolution for adoption of the final policies and by-laws
</t>
  </si>
  <si>
    <t>Report on policy and by-laws</t>
  </si>
  <si>
    <t xml:space="preserve">Budget, Approved Municipal By laws </t>
  </si>
  <si>
    <t>5.10.2</t>
  </si>
  <si>
    <t>1 By-Laws gazzetted by June 2025</t>
  </si>
  <si>
    <t>Quotations requests, Sending of By-Laws</t>
  </si>
  <si>
    <t>1 By-Laws gazzetted</t>
  </si>
  <si>
    <t>Proof of gazzette and quotation</t>
  </si>
  <si>
    <t>To ensure provision of prompt legal services by June 2027</t>
  </si>
  <si>
    <t>GG 11</t>
  </si>
  <si>
    <t xml:space="preserve">Managing litigation register
Review &amp; vetting of contracts (SLAs, lease agreements and addendums)
</t>
  </si>
  <si>
    <t xml:space="preserve">Litigation register
Litigation Management Policy
Contigency liability register  </t>
  </si>
  <si>
    <t>10% Litigations by and against the Municipality reduced by June 2025</t>
  </si>
  <si>
    <t>1. Consolidate all the legal cases
2. Engage the departments on cases required for conveyancing
3. Facilitate reporting by the law firms
4. Consolidate reports for submission to Council committees and Council.</t>
  </si>
  <si>
    <t>2% Litigations by and against the Municipality  reduced by June 2024</t>
  </si>
  <si>
    <t>Litigations Report</t>
  </si>
  <si>
    <t>4% Litigations by and against the Municipality  reduced by June 2024</t>
  </si>
  <si>
    <t>8% Litigations by and against the Municipality  reduced by June 2024</t>
  </si>
  <si>
    <t>10% Litigations by and against the Municipality  reduced by June 2024</t>
  </si>
  <si>
    <t>Quartely Litigations Report</t>
  </si>
  <si>
    <t>2020/2021 AG Management and audit report, terms of reference for operation clean audit committee, operation clean audit committee, 2020/2021 audit action plan</t>
  </si>
  <si>
    <t>5.5.9</t>
  </si>
  <si>
    <t>Coordinate development of audit action plan and submit to council for approval
Consolidate the progress on implementation of audit action plan and POEs for submission to internal audit
Coordinate monitoring of implementation of AGSA findings</t>
  </si>
  <si>
    <t>Performance of Service Providers</t>
  </si>
  <si>
    <t>Monthly  monitored performance  of Service Providers  as per set deliverables by June 2025</t>
  </si>
  <si>
    <t>Top Layer</t>
  </si>
  <si>
    <t>Bottom Layer</t>
  </si>
  <si>
    <t xml:space="preserve">389  work opportunities created </t>
  </si>
  <si>
    <t xml:space="preserve">Reduction of unemployment </t>
  </si>
  <si>
    <t xml:space="preserve">
The municipalality has managed to create 655 work opportunities out of targeted 389 job opportunities. The EPWP projects were reported in the national  EPWP system. The projects were funded by Equitable Share, DORA Incentive Grant and MIG.                                                                                                                                                            The MIG projects were mainly registered with COGTA and were only reported to the EPWP system in terms of the jobs created. The MIG projects were poorly coordinated and that impacted negatively in the management of the database base of jobs created. </t>
  </si>
  <si>
    <t>Report on 389  work opportunities created by June 2025</t>
  </si>
  <si>
    <t xml:space="preserve">1.  Recruitment of EPWP beneficiaries.               
2. Report on EPWP projects.                          
 </t>
  </si>
  <si>
    <t xml:space="preserve">Report on 389  work opportunities created </t>
  </si>
  <si>
    <t xml:space="preserve">Report on created work opportunities and signed employment contracts for the participants </t>
  </si>
  <si>
    <t>Conduct Monitoring of EPWP projects.</t>
  </si>
  <si>
    <t xml:space="preserve">Monitoring Report on created work opportunities </t>
  </si>
  <si>
    <t>Conduct Monitoring of EPWP projects</t>
  </si>
  <si>
    <t>DORA &amp; ES</t>
  </si>
  <si>
    <t xml:space="preserve"> Four EPWP Steering committees  coordinated </t>
  </si>
  <si>
    <t>Four sittings of EPWP Steering Committee by June 2025</t>
  </si>
  <si>
    <t>1. Issue of invitations                             
2. Sitting of EPWP Steering Committee</t>
  </si>
  <si>
    <t>One Sitting of EPWP Steering Committee</t>
  </si>
  <si>
    <t>Invitations, report, attendance register</t>
  </si>
  <si>
    <t>Quarterly report on sitting of steering committee</t>
  </si>
  <si>
    <t>FV 03</t>
  </si>
  <si>
    <t>GG13</t>
  </si>
  <si>
    <t xml:space="preserve">Monthly monitored performance of service providers per set deliverables </t>
  </si>
  <si>
    <t>Coordinate development of  2023/2024 audit action plan and submit to council for approval 
30% reduced Auditor General findings for 2023/2024</t>
  </si>
  <si>
    <t xml:space="preserve">2023/2024 audit action plan 
Council Resolution 
Progress report on Implementation of Audit Action Plan
</t>
  </si>
  <si>
    <t>60% reduced Auditor General findings for 2023/2024</t>
  </si>
  <si>
    <t xml:space="preserve"> 20% of 2024/2025 mitigated risk</t>
  </si>
  <si>
    <t xml:space="preserve"> 40% of 2024/2025 mitigated risk</t>
  </si>
  <si>
    <t xml:space="preserve"> 60% of 2024/2025 mitigated risk</t>
  </si>
  <si>
    <t>100% of POE's submitted as at 30 September 2024</t>
  </si>
  <si>
    <t>100% of POE's submitted as at 30 December 2024</t>
  </si>
  <si>
    <t>100% of POE's submitted as at 30 March 2025</t>
  </si>
  <si>
    <t>100% of POE's submitted as at 30 June 2025</t>
  </si>
  <si>
    <t xml:space="preserve">Baseline </t>
  </si>
  <si>
    <t>2024/2025 Quarter 1target ( July -September )</t>
  </si>
  <si>
    <t>2024/2025 Quarter 2  target ( October -December )</t>
  </si>
  <si>
    <t>2024/2025 Quarter 3 target (January - March)</t>
  </si>
  <si>
    <t>2024/2025 Quarter 4 target (April - June)</t>
  </si>
  <si>
    <t xml:space="preserve">Good Governance &amp; Public Participation </t>
  </si>
  <si>
    <t xml:space="preserve">Public Participation </t>
  </si>
  <si>
    <t>Maximised effective participation of stakeholders  in the affairs of governance by June 2027</t>
  </si>
  <si>
    <t xml:space="preserve">IGR Terms of Reference 
IGR Forum 
 </t>
  </si>
  <si>
    <t xml:space="preserve">4 IDP/IGR Technical Steering meetings coordinated </t>
  </si>
  <si>
    <t>Improved participation of community and Stakeholders in the affairs of governance</t>
  </si>
  <si>
    <t xml:space="preserve">Q1:- Three Clusters sat:  Socio Economic Cluster sat on the 21th of September 2022.  Good governance sat on the 22th of September 2022.
Basic Service Delivery cluster Sat on the 29th of  September 2022.
Institutional Development and Financial Viability Cluster was scheduled to sit on the 22 September 2022, invites were sent on time to all participants. The cluster did not sit due to non availablity and non confirmation of participants of the cluster (Councillors &amp; Sector Departments).  
Q2:- Three Clusters sast: Socio Economic Cluster sat on the 23 November 2022,  Institutional and Financial Viability sat on the 24th November 2022. Service Delivery Cluster sat on the 28th November 2022.  
Good Governance Cluster did not sit due to non availability of Sector Departments and Councillors.
Q3: Four IGR Clusters sat as follows: 08 March 2023: Basic Service  Delivery  and Socio economic cluster, 09 March 2023: Institutional Development and Financial vaibility &amp; 20 March 2023:  Good governance and Public Participation. 
Q4: Basic Service Delivery  sat on the 21 June 2022 could not proceed due to qourum of the meeting not met by the committee members, Socio-economic Cluster could sat on the 23rd of June 2022 but could not proceed due ot qourm of the meeting not met by the committee members, Good governance and Public Participation  sat on the 27th of June  2022 &amp; Institutional Development and Organisational Transformation and Financial Viability sat on the 22nd of June 2022 but could not proceed with the meeting due to qourum of the meeting not met by the committee members.  </t>
  </si>
  <si>
    <t>04 IDP/IGR  Technical Steering meetings convened  by June 2025</t>
  </si>
  <si>
    <t xml:space="preserve">Coordinate sitting of IDP/IGR Steering Committee meetings  
</t>
  </si>
  <si>
    <t>One IDP/IGR Technical Steering committee meeting coordinated</t>
  </si>
  <si>
    <t xml:space="preserve">Agenda 
Invitation 
Proof of Attendance
Draft Minutes 
</t>
  </si>
  <si>
    <t xml:space="preserve">Minutes of the meetings 
attendance registers 
Resolutions register quartely </t>
  </si>
  <si>
    <t xml:space="preserve">Top Layer </t>
  </si>
  <si>
    <t xml:space="preserve">Coordinate IDP/IGR Representative Forum meetings </t>
  </si>
  <si>
    <t xml:space="preserve">4 IDP/IGR Representative meetings coordinated </t>
  </si>
  <si>
    <t xml:space="preserve">Improved participation of community and Stakeholders </t>
  </si>
  <si>
    <t>5.1.2</t>
  </si>
  <si>
    <t xml:space="preserve">Q1:- The IDP Representaive forum/IGR was advertised on the 16th of September 2022 by Ikhwezi Publishers. All invitations were issued for all stakeholders of the forum.  
The  IDP Representaive forum/IGR Meeting was convened on the 28th of September 2022 at 10h00 at the Ntabankulu Town Hall.
Q2:- The IDP Representative forum/IGR was advertised on the 11 November 2022 by Ikhwezi Publishers.  Invitations were distributed to all stakeholders of the forum and the IDP Representative Forum/IGR meetings was convened on the 29th November 2022 at Ntabankulu Town Hall
Q3: IDP Representaive forum/IGR Meeting  sat on the 28th of March 2023. The Session was advertised Pondoland times on the 10th March 2023. 
Q4: IDP Representaive forum/IGR Meeting  sat on the 29th of June 2023. The Session was advertised Izwi le Afrika newspaper on the 16th June 2023.
</t>
  </si>
  <si>
    <t>4 IDP/IGR Representative meetings convened by June 2025</t>
  </si>
  <si>
    <t xml:space="preserve">Agenda 
Invitation 
Proof of Attendance
Draft Minutes 
 </t>
  </si>
  <si>
    <t xml:space="preserve">IDP Process Plan, Situational analysis
Service Delivery Reports </t>
  </si>
  <si>
    <t xml:space="preserve">2 IDP outreach programs coordinated  </t>
  </si>
  <si>
    <t>5.1.3</t>
  </si>
  <si>
    <t xml:space="preserve">Q1:- The concept document for the IDP &amp; Budget outreach programme was developed and approved by the Municipal manager, presented to the IDP &amp; Budget Technical Committee convened on the 25th October 2022.  
Q2:- IDP &amp; Budget Outreach Program was advertised on the 4th November 2022.  The IDP &amp; Budget Outreach Program was convened from the 15th - 18th November 2022
Q4:The advert for the outreach program was issued by Ikhwezi Publishers on the 14th April 2023.  The IDP &amp; Budget Outreach programme was held on the 09th - 12th May 2023 in all 19 wards. 
</t>
  </si>
  <si>
    <t>Two IDP &amp; Budget Outreach programs convened  by June 2025</t>
  </si>
  <si>
    <t xml:space="preserve">Develop Concept Document for IDP&amp; Budget  Outreach programs 
Coordinate sitting of the IDP Technical Steering  Committee 
 Coordinate IDP &amp; Budget  Outreach Program 
Consolidate IDP/Budget Outreach report 
Consolidate Ward Priorities 
</t>
  </si>
  <si>
    <t xml:space="preserve">Developed Concept Document for the IDP &amp; Budget Outreach Program </t>
  </si>
  <si>
    <t xml:space="preserve">Approved Concept document </t>
  </si>
  <si>
    <t xml:space="preserve">One IDP Oureach program conducted to all wards </t>
  </si>
  <si>
    <t xml:space="preserve">IDP &amp; Budget outreach report, 19 Ward Priorities  &amp; attendance register </t>
  </si>
  <si>
    <t xml:space="preserve">IDP &amp; Budget outreach report 
 Poster of the IDP Outreach Program, Attendance Register </t>
  </si>
  <si>
    <t xml:space="preserve">Quarterly report on implementation of the IDP </t>
  </si>
  <si>
    <t>Enhanced service Delivery through development, review and implementation of 2022-2027 IDP, by June 2027</t>
  </si>
  <si>
    <t>GG 04</t>
  </si>
  <si>
    <t>Coordinate development, review, adoption and implementation of the IDP</t>
  </si>
  <si>
    <t xml:space="preserve">IDP Process Plan, Situational analysis &amp; Ward  Priorities, Sector Plans  </t>
  </si>
  <si>
    <t xml:space="preserve">2025/2026-2027 adopted IDP  </t>
  </si>
  <si>
    <t>Enhanced Service Delivery</t>
  </si>
  <si>
    <t>5.4.1</t>
  </si>
  <si>
    <t>Q1:- The IDP Process Plan  2023/2024 was developed, presented to the IDP Technical Committee sat on the 16th August 2022.  It was further  submitted and adopted by the Ntabankulu Local municipality council on the 30th August 2022 with council extract no: SCM/1/23/007.2
It was advertised on the 2nd of September 2022 by Ikhwezi Publishers.
Q2:- The situational analysis as at midyear was updated by all departments during the extended management session held from the 05th December 2022 to the 09th December 2022.  
Q3:The draft IDP 2023-2024 and Budget (MTREF) 2023-2024 was Published on the 31st of March 2023.
The Draft IDP was adopted by council on the 30th of March 2023 with the council resolution number: OCM/6/23/008.1 and Draft Budget OCM/6/23/008.2. 
The final IDP 2022/2023-2026/2027 was adopted by council on the 30 May 2023 with the council resolution number:OCM/8/23/007.2.1 and was advertised on the Local news paper ( Pondo News) on the 2nd of June 2023 and was submitted to cogta , Povincial Legislature , NT,PT by June 2022.
The State of the Municipal Address was hosted on the 8th June 2023, through Alfred Nzo Community Radio linked with Inkonjane Community Radio.</t>
  </si>
  <si>
    <t>Developed, reviewed, adopted and implemented IDP 2025/2026 by June 2025</t>
  </si>
  <si>
    <t xml:space="preserve">Develop IDP Process Plan 
Coordinate Update of the Situational Analysis 
Coordinate strategic planning sessions 
Consolidate draft IDP 
Advertise draft IDP for comments 
Consolidate Final IDP 
Coordinate State of the Municipal Address 
</t>
  </si>
  <si>
    <t>Approved IDP Process Plan 2024/2025</t>
  </si>
  <si>
    <t xml:space="preserve">Council resolution for the adopted IDP process plan </t>
  </si>
  <si>
    <t>Consolidated updated situational analysis coordinated</t>
  </si>
  <si>
    <t xml:space="preserve">Updated situational analysis </t>
  </si>
  <si>
    <t>Draft IDP 2025/2026</t>
  </si>
  <si>
    <t xml:space="preserve">Council Resolution for adoption of the draft IDP 
Advert 
Proof of submission to Cogta,  NT &amp; PT </t>
  </si>
  <si>
    <t xml:space="preserve">Adopted IDP 2025/2026
</t>
  </si>
  <si>
    <t xml:space="preserve">Council Resolution for adoption of the Final  IDP 
Advert 
Proof of submission to Cogta, NT &amp; PT </t>
  </si>
  <si>
    <t xml:space="preserve">Draft IDP March 2025
Final IDP May 2025 </t>
  </si>
  <si>
    <t xml:space="preserve">Advert, CD, Service Delivery Report  </t>
  </si>
  <si>
    <t>Improved municipal performance management  systems  towards achieving service delivery objectives by June 2027</t>
  </si>
  <si>
    <t xml:space="preserve">Coordinate  signing of performance contracts and  agreements by Municipal Manager, Directors, Managers and Officers 
 </t>
  </si>
  <si>
    <t>PMS policy, IDP/PMS Process Plan, Performance contracts and agreements for financial year 2023/2024, Service Delivery &amp; Budget Implementation Plan 2023/2024</t>
  </si>
  <si>
    <t>5 signed performance agreements for directors and 1 for Municipal Manager</t>
  </si>
  <si>
    <t xml:space="preserve">Performance agreements for 2022/2023 were signed by Municipal Manager and Directors submitted to Council on the 15 June 2022 with Council resolution number: SCM/9/22/007.1.1 for approval and were submitted to CoGTA on the 15 June 2022
Performance plans for 2022/2023  were reviewed and signed by Section 56 managers submitted to council on the 28 February 2023 with council resolution number: OCM/5/23/007.2.3 and were submitted to CoGTA on the 06 March 2023 </t>
  </si>
  <si>
    <t xml:space="preserve">Signed performance agreements 2024/2025 for Section 54A &amp; 56/57 Managers by June 2025 </t>
  </si>
  <si>
    <t>Performance Agreements for 2024/2025 signed by Municipal Manager and all Directors</t>
  </si>
  <si>
    <t xml:space="preserve">Signed Performance agreements 
Proof of submission to Cogta </t>
  </si>
  <si>
    <t>Perfomance plans 2024/2025 reviewed by Municipal Manager and  Directors</t>
  </si>
  <si>
    <t>PMS policy, IDP/PMS Process Plan,  
 Service Delivery &amp; Budget Implementation Plan 2023/2024</t>
  </si>
  <si>
    <t xml:space="preserve">5 Institututional  Performance Evaluation reports  and Individual Performance evaluation reports for Section 54A Manager and Section 56/57 Managers </t>
  </si>
  <si>
    <t>5.5.2</t>
  </si>
  <si>
    <t xml:space="preserve">Q1: Fourth quarter institutional performance report 2021/2022 was submitted to council on the 28 July 2022 with council resolution extract: OCM/1/23/007.2.1
Q2: First quarter institutional performance report 2022/2023 was submitted to council on the 31 October 2022 with council resolution extract: OCM/3/23/008.1
Q3: Midterm institutional performance report 2022/2023 was submitted to council on the 25 January 2023 and advertised to Ikhwezi Publishers on the 03 February 2023 with council resolution extract:OCM/4/23/007.2.2 
Q4: Third quarter institutional performance report 2022/2023 was submitted to council on the 26 April 2023 with council resolution extract: OCM/7/23/008.1                 </t>
  </si>
  <si>
    <t>Coordinated review of 2024/2025 institutional scorecared, development of 2025/2026 institutional scorecard, and individual performance evaluations for annual 2023/2024 and midyear 2024/2025 for Section 54A &amp; 56/57  by June 2025</t>
  </si>
  <si>
    <t xml:space="preserve">
Coordinated review of 2024/2025 institutional scorecared,
Consolidate, analyse  institutional quartely performance reports        
Coordinate development of the 2025/2026 institutional scorecard
Advertisement of 2024 /2025 midterm institutional performance          
Coordinate sittings of the individual performance evaluations for Municipal Manager and Directors. 
Submission of quartely performance reports to Internal Audit, Audit Committee, Executive Committee and Council 
Prepare Performance reports and submit to AGSA , Legislature and Provincial Treasury 
</t>
  </si>
  <si>
    <t xml:space="preserve">4th Quarter Institutional performance 2023/2024 submitted to Council </t>
  </si>
  <si>
    <t xml:space="preserve">4th Quarter Performance report 2023/2024
Council resolution for adoption of the 4th Quarter performance report </t>
  </si>
  <si>
    <t xml:space="preserve">1st Quarter Institutional performance 2024/2025 submitted to Council 
</t>
  </si>
  <si>
    <t xml:space="preserve">1st Quarter Institutional performance 2024/2025
Council resolution for adoption of the 1st  Quarter performance report </t>
  </si>
  <si>
    <t xml:space="preserve">Coordinated development of  the draft 2025/2026, review of 2024/2025 institutional scorecared
Midterm Institutional performance 2024/2025 submitted to Council  
</t>
  </si>
  <si>
    <t xml:space="preserve">Draft Institutional scorecard 2025/2026
Reviwed Institutional scorecard 2024/2025
Midterm Institutional performance 2024/2025 
Newspaper advert for 2024/2025 midterm performance 
Council resolution for adoption of the Midterm Institutional performance report 
</t>
  </si>
  <si>
    <t xml:space="preserve">3rd  Quarter Institutional performance 2024/2025 submitted to Council 
2023/2024 annual individual performance evaluations for Municipal Manager and Directors conducted 
2024/2025 Mid-term individual performance evaluations for Municipal Manager and Directors conducted 
</t>
  </si>
  <si>
    <t xml:space="preserve">3rd quarter  Institutional performance 2024/2025 
Council resolution for adoption of the 3rd  Quarter performance report 
2023/2024 annual individual performance evaluations Report for Municpal Manager and Directors &amp; attendance registers
2024/2025 Mid-term individual performance evaluations  Report  for Municpal Manager and Directors &amp; attendance registers 
</t>
  </si>
  <si>
    <t xml:space="preserve">Quartely Institutional  performance evaluations reports 
Midyear &amp; Annual performance evaluations reports for Section 54A Manager and Section 56/57 Managers </t>
  </si>
  <si>
    <t>Coordinate Preparation of the annual report in line with MFMA and Circular 63.</t>
  </si>
  <si>
    <t>Approved SDBIP 2023/2024 and  Audited Annual report with Oversight  2022/2023, Midterm performance report 2023/2024</t>
  </si>
  <si>
    <t xml:space="preserve">Adopted Annual Report 2023/2024 with Oversight </t>
  </si>
  <si>
    <t>5.5.4</t>
  </si>
  <si>
    <t xml:space="preserve">Draft Unaudited Annual Report 2021/ 2022 was submitted to Council for noting on the 30th August 2022 with the Council Resolution Extract No: SCM/1/23/007.1 and it was advertised to Ikhwezi Publishers on the 02 September 2022 futhermore it was submitted to AGSA,Cogta,legislature, PT &amp; NT. 
2021/2022 Audited Annual report with Oversight  Report  was approved by council on the 10 February 2023 and it was advertised to Pondo News dated 17 February 2023. It was submitted to AGSA,Cogta,legislature, PT &amp; NT.
</t>
  </si>
  <si>
    <t>Coordinated Preparation of the annual report 2023/2024 in line with MFMA and Circular 63 by June 2025.</t>
  </si>
  <si>
    <t xml:space="preserve">Coordinate management sittings for consolidation of the draft Annual Report 2023/2024
Prepare draft Annual Report for submission to Internal Audit, Audit Committee, Executive Committee, Council, AGSA and MPAC
Attend to AGSA RFI's and COAF's on AOPO 
Prepare adverts of the draft  and final annual report for  public comments 
Submit audited annual report and oversight to AGSA,Cogta,NT,PT &amp; MPAC.
</t>
  </si>
  <si>
    <t xml:space="preserve">Draft Annual Report 2023/2024 submitted to Council, AGSA, MPAC, Cogta,legislature ,PT &amp; NT </t>
  </si>
  <si>
    <t xml:space="preserve">Council resolution for noting of the draft annual report 
Proof of submission to AGSA, MPAC, Cogta, legislature, PT &amp; NT   </t>
  </si>
  <si>
    <t xml:space="preserve">Final Audited Annual Report 2023/2024 adopted by Council  </t>
  </si>
  <si>
    <t xml:space="preserve">Council resolution for adoption of the final Audited Annual report 
Proof of submission to AGSA,Cogta,legislature PT &amp; NT 
Advert of the annual report </t>
  </si>
  <si>
    <t xml:space="preserve">Final Annual Audited Annual Report with Oversight submitted to Council </t>
  </si>
  <si>
    <t xml:space="preserve">Council resolution for adoption of the final Audited Annual report with Oversight 
Proof of submission to AGSA,Cogta,legislature PT &amp; NT 
Advert of the annual report </t>
  </si>
  <si>
    <t>R 100 000.00</t>
  </si>
  <si>
    <t>Conduct periodic audits as per the risk based internal audit plan on matters relating to governance processes, risk management and internal controls.</t>
  </si>
  <si>
    <t xml:space="preserve">Approved Risk based Internal Audit Plan, Internal Audit Charter, Internal Audit Methodology </t>
  </si>
  <si>
    <t>2025/2026 Risk based Internal audit plan developed, 2025/2026 reviewed internal audit charter and 20 audit reports produced</t>
  </si>
  <si>
    <t>Clean and Accountable Governance</t>
  </si>
  <si>
    <t>5.5.8</t>
  </si>
  <si>
    <t>2025/2026 Risk based Internal audit plan developed, 2025/2026 reviewed internal audit charter and 20 audit reports produced by June 2025</t>
  </si>
  <si>
    <t xml:space="preserve">Facilitate approval of risk based internal audit plan, internal audit charter  and review of audit methodology by the audit committee
Prepare engagement letter for the execution of planned audits
Execute the planned audits and prepare audit reports for presentation to the management and the audit committee 
Coordinate entry and exit meeting for discussion of engagements letters and audit findings
Monitor implementation of internal audit findings </t>
  </si>
  <si>
    <t xml:space="preserve">5 audits conducted as per approved internal audit plan 
 </t>
  </si>
  <si>
    <t xml:space="preserve">5 audits conducted as per approved internal audit plan 
Developed 2025/2026 risk based internal audit plan and reviewed 2025/2026 internal audit charter
 </t>
  </si>
  <si>
    <t xml:space="preserve">Signed internal audit reports 
2025/2026 Risk based internal audit plan
2025/2026 reviewed internal audit charter </t>
  </si>
  <si>
    <t xml:space="preserve">Audit committee charter, Audit committee work plan
IDP/Budget &amp; PMS Process Plan 
 and institutional  calender </t>
  </si>
  <si>
    <t xml:space="preserve">06 Audit Committee meetings Coordinated &amp; reviewed 2025/2026 Audit Committee Charter </t>
  </si>
  <si>
    <t>5.5.6</t>
  </si>
  <si>
    <t>6 Audit Committee sittings coordinated &amp; reviewed 2025/2026 audit committee charter by June 2025</t>
  </si>
  <si>
    <t>Coordinated 2 audit committee meeting</t>
  </si>
  <si>
    <t xml:space="preserve">Invitations, Agenda, Draft Minutes, Proof of attendance </t>
  </si>
  <si>
    <t>Coordinated 1 audit committee meeting</t>
  </si>
  <si>
    <t xml:space="preserve">Coordinated 2 audit committee meeting &amp; Reviewed approved Audit Committee Charter </t>
  </si>
  <si>
    <t xml:space="preserve">Invitations, Agenda, Draft Minutes, Proof of attendance 
Council Resolution for approval of the Audit Committee Charter </t>
  </si>
  <si>
    <t xml:space="preserve">Minutes, proof of attendance and Agenda quartely </t>
  </si>
  <si>
    <t xml:space="preserve">Coordinate and monitor the implementation of audit committee resolutions  </t>
  </si>
  <si>
    <t>04 reports produced for implementation Audit Committee Resolutions</t>
  </si>
  <si>
    <t>5.5.7</t>
  </si>
  <si>
    <t>Coordinated and monitored 90% implementation of quartely audit committee resolutions by June 2025</t>
  </si>
  <si>
    <t>Prepare and distribute audit committee resolution register to management
Coordinate monitoring and reporting on the implementation of audit committee resolutions</t>
  </si>
  <si>
    <t xml:space="preserve">Coordinated and monitored 25%implementation of audit committee resolutions taken as at 30 September 2024 </t>
  </si>
  <si>
    <t xml:space="preserve">Progress report on implementation of Audit committee resolutions  </t>
  </si>
  <si>
    <t>Coordinated and monitored 50%implementation of audit committee resolutions taken as at 31 December 2024</t>
  </si>
  <si>
    <t>Coordinated and monitored 75%implementation of audit committee resolutions taken as at 30 April 2025</t>
  </si>
  <si>
    <t>Coordinated and monitored 90%implementation of audit committee resolutions taken as at 30 June 2025</t>
  </si>
  <si>
    <t xml:space="preserve">Quarterly reports on implementation of audit committee resolutions </t>
  </si>
  <si>
    <t xml:space="preserve">Bottom Layer </t>
  </si>
  <si>
    <t>2022/2023 AG Management and audit report, terms of reference for operation clean audit committee, operation clean audit committee, 2022/2023 audit action plan</t>
  </si>
  <si>
    <t xml:space="preserve">90% of 2022/23 and 60% of 2023/2024 Audit findings reduced </t>
  </si>
  <si>
    <t>Coordinate development,  monitoring and reduce 90% of 2022/2023 and 60% of 2023/2024 Audit findings by June 2025.</t>
  </si>
  <si>
    <t>90% reduced Auditor General findings for 2022/2023</t>
  </si>
  <si>
    <t xml:space="preserve">Quarterly reports on implementation of audit action plan </t>
  </si>
  <si>
    <t>Coordinate implementation of internal audit findings .</t>
  </si>
  <si>
    <t>Internal Audit findings register</t>
  </si>
  <si>
    <t xml:space="preserve">90% internal audit findings reduced </t>
  </si>
  <si>
    <t>90% Internal Audit findings reduced for the financial year 2022/2023</t>
  </si>
  <si>
    <t>Coordinated development,  monitored  and reduced 90% of  Internal Audit findings by June 2025</t>
  </si>
  <si>
    <t xml:space="preserve">Coordinate development of Internal Audit findings register and submit to the  Management for implementation 
Consolidate the progress on implementation of  Internal audit Findings and POEs for submission to internal audit.
Coordinate reviews on the  implementation of Internal Audit Findings and report to Audit committee on a quartely basis. </t>
  </si>
  <si>
    <t xml:space="preserve">20% reduced Internal Audit findings </t>
  </si>
  <si>
    <t xml:space="preserve">Progress report on Implementation of Internal Audit Findings </t>
  </si>
  <si>
    <t xml:space="preserve">50% reduced Internal Audit findings </t>
  </si>
  <si>
    <t xml:space="preserve">60% reduced Internal Audit findings </t>
  </si>
  <si>
    <t xml:space="preserve">90% reduced Internal Audit findings </t>
  </si>
  <si>
    <t>Risk management policy, Fraud and anticorruption prevention policy,  strategic, fraud , Risk Managemnet Committee Plan  and  operational risk registers</t>
  </si>
  <si>
    <t>2025/2026  Strategic and fraud risk register developed and 2025/2026  operational risk register developed and 80% of 2024/2025 mitigated risks</t>
  </si>
  <si>
    <t>2025/2026  Strategic and fraud risk register developed and 2025/2026  operational risk register developed and 80% of 2024/2025 mitigated risks by June 2025</t>
  </si>
  <si>
    <t xml:space="preserve">80% of 2024/2025 mitigated risk
Developed 2025/2026 strategic, fraud and management services operational risk registers
</t>
  </si>
  <si>
    <t>Risk management Report and risk register
2025/2026 strategic, fraud and management services  operational risk registers</t>
  </si>
  <si>
    <t>Coordinate sitting of risk management committee</t>
  </si>
  <si>
    <t xml:space="preserve">Appproved risk management committee charter 
Risk Management Policy
Risk Management Committee
Risk Management Plan </t>
  </si>
  <si>
    <t xml:space="preserve">4 Risk Management committee meeting coordinated </t>
  </si>
  <si>
    <t>Coordinated 4 sitting of risk management committee by June 2025</t>
  </si>
  <si>
    <t>Coordinate review and approval of the risk management committee charter and plan
Coordinate sitting of risk management committees 
Prepare and distribute risk management committee resolution register to management
Monitor and evaluate implementation of risk committee resolutions
Table the risk report with resolution to Audit Committee</t>
  </si>
  <si>
    <t>Coordinate 1 Risk committee meeting</t>
  </si>
  <si>
    <t xml:space="preserve">Invitations, Agenda, Draft Minutes, Proof of attendance  </t>
  </si>
  <si>
    <t xml:space="preserve">Investigate allegations of financial misconduct as referred by Council and provide recommendations on further steps to be taken regarding disciplinary proceedings. 
</t>
  </si>
  <si>
    <t xml:space="preserve">Approved Terms of Reference 
Financial Misconduct Board 
</t>
  </si>
  <si>
    <t xml:space="preserve">02 meetings  of financial misconduct board convened </t>
  </si>
  <si>
    <t xml:space="preserve">Effective implementation of consequence management </t>
  </si>
  <si>
    <t>Two Financial Misconduct Board sitting convened as when referred by Council and report to Council in terms of Municipal Regulations on financial misconduct and criminal procedures by June 2025</t>
  </si>
  <si>
    <t xml:space="preserve">Coordinate sitting of financial misconduct board
Coordinate Collection of relevant supporting documentation or evidence required by the committee 
Coordinate submission of reports to council
</t>
  </si>
  <si>
    <t xml:space="preserve">Coordinate one  Financial Misconduct Board sitting and report to Council </t>
  </si>
  <si>
    <t xml:space="preserve">Invitations, Agenda, Draft Minutes, Proof of attendance, Report to Council and Council Extract </t>
  </si>
  <si>
    <t xml:space="preserve">Progress reports </t>
  </si>
  <si>
    <t>To strengthen the oversight functioning of the Executive Council    by June 2027</t>
  </si>
  <si>
    <t>GG 09</t>
  </si>
  <si>
    <t>Coordinate section 50 committee sittings to adhere to the legislative prescripts.</t>
  </si>
  <si>
    <t xml:space="preserve">5 of Section 50  Committees coordinated </t>
  </si>
  <si>
    <t>5.9.1</t>
  </si>
  <si>
    <t>Q1 : There were three Exco meetings held during the first quarter. Two Ordinary Council meetings were held on the 21st of July 2022 and 06th of September 2022 . One Special Council meeting held on the 26th of August 2022.
Q2:- There were three Exco meetings held during the second quarter. One Ordnary Council meeting held on the 21st October 2022 and Two Special Exco meetings held on the 6th October 2022 and 8th December 2022.
Q3: There were six executive committee meetings held .Three ordinary meetings held on the 18 January, 20 February and 22 March 2023. Three special meetings held on the 11 January, 7 February and 29 March 2023 .
Q4: There were 05 Exco meetings held during the 4th quarter , Three Ordinary held on the 19th of April, 23rd of May and 21st of June 2023, Two Special meetings were held on the 11th of May and 06 of June 2023</t>
  </si>
  <si>
    <t>Coordinated Two executive committee sitting</t>
  </si>
  <si>
    <t>Notice, proof of attandance &amp; draft minutes</t>
  </si>
  <si>
    <t>Coordinated one executive committee sitting</t>
  </si>
  <si>
    <t>Minutes, attendance register and Agenda</t>
  </si>
  <si>
    <t xml:space="preserve">Coordinate development,monitoring and report on implementation of council resolutions </t>
  </si>
  <si>
    <t xml:space="preserve">Council Resolution Register 
Rules of Order </t>
  </si>
  <si>
    <t xml:space="preserve">4 reports on implementation of resolutions  </t>
  </si>
  <si>
    <t xml:space="preserve">Improved Accountability to Council &amp; public </t>
  </si>
  <si>
    <t>5.9.2</t>
  </si>
  <si>
    <t xml:space="preserve">Q1: The implementation of Council Resolutions as at 30 June was monitored, a report developed and submitted to council  on the 28th July 2022. 
Q2:- The implementation of Council Resolutions as at 30 September 2022 was monitored, a report developed and submitted to council  on the 31 October 2022.
Q3 The council resolutions register was updated as at 31 December 2022, the implementation of the resolutions was monitored and a report was prepared and submitted to Council for noting on the 25th of January 2023.
Q4: The Council Resolutions Register was updated as at 31 March 2023 , a report prepared and submitted to Council on the 26th of April 2023 </t>
  </si>
  <si>
    <t>Coordinated development,monitoring and report on implementation of council resolutions by June 2025</t>
  </si>
  <si>
    <t>Prepare and distribute Council resolution register to management
Coordinate the monitoring and reporting on implementation of Council resolutions</t>
  </si>
  <si>
    <t>Coordinate development,monitoring and report on implementation of council resolutions taken as at 30 June 2024</t>
  </si>
  <si>
    <t xml:space="preserve">Progress report on implementation of Council resolutions  </t>
  </si>
  <si>
    <t>Coordinate development,monitoring and report on implementation of council resolutions taken as at 30 September 2024</t>
  </si>
  <si>
    <t>Coordinate development,monitoring and report on implementation of council resolutions taken as at 31 December 2024</t>
  </si>
  <si>
    <t>Coordinate development,monitoring and report on implementation of council resolutions taken as at 31 March 2025</t>
  </si>
  <si>
    <t xml:space="preserve">Quarterly progress reports </t>
  </si>
  <si>
    <t xml:space="preserve">Institutional Calendar </t>
  </si>
  <si>
    <t xml:space="preserve">Coordinate development , adoption and implementation of Instututional calendar </t>
  </si>
  <si>
    <t xml:space="preserve">Institutional calender
IDP,Budget &amp; PMS Process Plan 
MPAC Workplan </t>
  </si>
  <si>
    <t>5.9.3</t>
  </si>
  <si>
    <t>Q1: The implementation of the Institutional Calendar was monitiored for the month of July, August and September 2022.
Q2:- The implementation of the Institutional Calendar was monitiored for the month of October, November and December 2022. 
Q3:  The implementation of the institutional calendar was monitored for the month of January, February and March 2023
Q4: The implementation of the institutional  calendar for the months of April, May and June was monitored .The 2023/2024 Calendar was developed and approved by Council on the 28th of June 2023 .</t>
  </si>
  <si>
    <t>Coordinated development , adoption and produced 4 reports on implementation of Instututional calendar by June 2025</t>
  </si>
  <si>
    <t>Coordinate development of Institutional Calendar 
Coordinate monitoring of sittings in the institutional calender and report on a quarterly basis</t>
  </si>
  <si>
    <t>Progress report on implementation of institutional calendar</t>
  </si>
  <si>
    <t>Monitored implementation of institutional calendar
Coordinated development of  2025/2026 institutional calender &amp; submitted to Council  for noting</t>
  </si>
  <si>
    <t xml:space="preserve">Progress report on implementation of institutional calendar
2025/2026 institutional calender
Council Resolution </t>
  </si>
  <si>
    <t xml:space="preserve">Back to Basics </t>
  </si>
  <si>
    <t>GG 12</t>
  </si>
  <si>
    <t xml:space="preserve">Back to basic action plan
Municipal Planning &amp; Reporting Documents </t>
  </si>
  <si>
    <t>4 Back to basic reports developed</t>
  </si>
  <si>
    <t>5.12.1</t>
  </si>
  <si>
    <t xml:space="preserve">The implementation of back to basics was monitored on a quarterly basis and the reports were submitted to National and Provincial Cogta </t>
  </si>
  <si>
    <t>Cordinate the implementation of back to basics on a quarterly basics as per action plan cordinated by  June 2025</t>
  </si>
  <si>
    <t xml:space="preserve">Distribute reporting template to relevant units .                                                                     Consolidate report for the institution
Submit Report to National and provincial Cogta                                                                           </t>
  </si>
  <si>
    <t>Cordinated the implementation of back to basics as per action plan for quarter 4 of 2023/2024</t>
  </si>
  <si>
    <t>Cordinated the implementation of back to basics as per action plan for quarter 1 of 2024/2025</t>
  </si>
  <si>
    <t>Cordinated the implementation of back to basics as per action plan for quarter 2 of 2024/2025</t>
  </si>
  <si>
    <t>Cordinated the implementation of back to basics as per action plan for quarter 3 of 2024/2025</t>
  </si>
  <si>
    <t>2023/2024 signed performance agreements for Managers and Officers. 2022/2023 institutional Audited annual performance , 2023/2024 Ist quarter institutional performance &amp; Mid-term  institutional Performance evaluation reports for 2023/2024</t>
  </si>
  <si>
    <t xml:space="preserve">Research </t>
  </si>
  <si>
    <t xml:space="preserve">Coordinate application of research procedures for effective policy analysis </t>
  </si>
  <si>
    <t xml:space="preserve">Municipal Policies 
Municipal By-Laws 
IDP Situational Analysis 
</t>
  </si>
  <si>
    <t xml:space="preserve">1research report developed on policy analysis </t>
  </si>
  <si>
    <t xml:space="preserve">Improved policy best practice  </t>
  </si>
  <si>
    <t>5.12.2</t>
  </si>
  <si>
    <t xml:space="preserve">Q1: Research proposal was developed, approved by the Municipal Manager and submitted to HR department
Q2:- Data was collected and analysed. Analysis report was preapared .
Q3: No target
Q4: Follow up was done on the recommenfdations , closeout report was prepared </t>
  </si>
  <si>
    <t>Coordinated research analyis on Anti fraud and corruption prevention policy by June 2025</t>
  </si>
  <si>
    <t xml:space="preserve">Compile research proposal
Submit proposal to the relevent directorate
Analyse data 
Compile report and circulate to relevant departments </t>
  </si>
  <si>
    <t xml:space="preserve">Research proposal developed and submitted to Internal Audit Unit </t>
  </si>
  <si>
    <t>Approved research proposal and proof of submission</t>
  </si>
  <si>
    <t>Collect and analyse data</t>
  </si>
  <si>
    <t xml:space="preserve">Data collection and analysis report </t>
  </si>
  <si>
    <t xml:space="preserve">Follow up on implementation of recommendations and close out report developed </t>
  </si>
  <si>
    <t>Close out report on policy analysis</t>
  </si>
  <si>
    <t xml:space="preserve">Evaluate effectiveness and impact of development initiatives  </t>
  </si>
  <si>
    <t xml:space="preserve">1research report developed on development initiatives </t>
  </si>
  <si>
    <t xml:space="preserve">Proper planning on development initiatives </t>
  </si>
  <si>
    <t xml:space="preserve">Concept document of Development initiatives </t>
  </si>
  <si>
    <t>Coordinated research analysis on Social Housing development initiative by June 2025</t>
  </si>
  <si>
    <t xml:space="preserve">Research proposal on Social Housing developed and submitted to Development Planning </t>
  </si>
  <si>
    <t>Performance of the Co-sourced internal Audit services, ARMS - Audit was monitored as per set deliverables from the month of July 2023 to June 2024.</t>
  </si>
  <si>
    <t>To create  job opportunities  through EPWP  by June 2027</t>
  </si>
  <si>
    <t xml:space="preserve"> 3 job opportunities created </t>
  </si>
  <si>
    <t>Three job opportunities were created for waste management beneficiaries, performance monitoring was done and stipends were paid on a monthly basis.</t>
  </si>
  <si>
    <t>Report on 3  Job opportunities created by June 2025</t>
  </si>
  <si>
    <t xml:space="preserve">Three Job opportunities Created  and monitored EPWP beneficiaries </t>
  </si>
  <si>
    <t xml:space="preserve">EPWP Contracts 
Monitoring Report on Jobs created </t>
  </si>
  <si>
    <t xml:space="preserve">Coordinate  IDP &amp; Budget Outreach programs </t>
  </si>
  <si>
    <t>Coordinated five ordinary sittings of section 50 committee by June 2025</t>
  </si>
  <si>
    <t xml:space="preserve">2025/2026 Institutional Calendar approved 
Produced 4 Reports on implementation of Institutional calendar  
</t>
  </si>
  <si>
    <t xml:space="preserve">Good  Governance </t>
  </si>
  <si>
    <t xml:space="preserve">Legal Services Coordinator </t>
  </si>
  <si>
    <t>One By-Law gazetted.</t>
  </si>
  <si>
    <t>10% Litigations by and against the Municipality reduced</t>
  </si>
  <si>
    <t>During 2022/2023 financial year, 04EPWP Steering Committee was convened on the following dates: 9 September 2022, 15 December 2022, 20 March 20223 and 8 June 20223.</t>
  </si>
  <si>
    <t xml:space="preserve">Coordinate IDP/IGR Technical Steering Committee  meetings </t>
  </si>
  <si>
    <t xml:space="preserve">Coordinate IDP/IGRSteering Committee  meetings </t>
  </si>
  <si>
    <t xml:space="preserve">4 IDP/IGR Steering meetings coordinated </t>
  </si>
  <si>
    <t xml:space="preserve">No baseline, it’s a new project </t>
  </si>
  <si>
    <t>04 IDP/IGR Steering meetings convened  by June 2025</t>
  </si>
  <si>
    <t>One IDP/IGR  Steering committee meeting coordinated</t>
  </si>
  <si>
    <t>One IDP/IGR Steering committee meeting coordinated</t>
  </si>
  <si>
    <r>
      <rPr>
        <b/>
        <sz val="11"/>
        <rFont val="Arial"/>
        <family val="2"/>
      </rPr>
      <t xml:space="preserve">35 </t>
    </r>
    <r>
      <rPr>
        <sz val="11"/>
        <rFont val="Arial"/>
        <family val="2"/>
      </rPr>
      <t xml:space="preserve">Internal Audit Reports were produced as per Risk Based Internal Audit Plan during 2022/2023 financial year as per the approved risk based internal audit plan.
</t>
    </r>
    <r>
      <rPr>
        <b/>
        <sz val="11"/>
        <rFont val="Arial"/>
        <family val="2"/>
      </rPr>
      <t xml:space="preserve">27 </t>
    </r>
    <r>
      <rPr>
        <sz val="11"/>
        <rFont val="Arial"/>
        <family val="2"/>
      </rPr>
      <t xml:space="preserve"> of these reports were presented to Audit and Performance Committee Meetings held on the following dates: 
</t>
    </r>
    <r>
      <rPr>
        <b/>
        <sz val="11"/>
        <rFont val="Arial"/>
        <family val="2"/>
      </rPr>
      <t>20 July 2022,  20 August 2022,  20 October 2022, 18 January 2023, 19 April 2023, 06 June 2023 and 20 June 2023.</t>
    </r>
    <r>
      <rPr>
        <sz val="11"/>
        <rFont val="Arial"/>
        <family val="2"/>
      </rPr>
      <t xml:space="preserve">
</t>
    </r>
    <r>
      <rPr>
        <b/>
        <sz val="11"/>
        <rFont val="Arial"/>
        <family val="2"/>
      </rPr>
      <t xml:space="preserve">The following are the Audit Reports that were produced during 2022/2023;
</t>
    </r>
    <r>
      <rPr>
        <sz val="11"/>
        <rFont val="Arial"/>
        <family val="2"/>
      </rPr>
      <t xml:space="preserve">1. Audit Report on 2021/22 Fourth Quarter Performance Report.
2. Review of 2020/2021 Audit Action Plan Progress as at 30 June 2021.
3. 2022/2023 Year End Inventory Count
4. 2021/21 Fourth Quarther Audit Report on Risk Management
5. Audit report on 2021/22 Annual Financial Statements
6. Audit Report: Variation Order for Construction of Traffic Offices  (Ad Hoc Review
7. Audit Report: 2021/2022 Annual Performance Information
8. Audit Report on 2022/23 First Quarter Performance Report.
9. 2022/23 First Quarther Audit Report on Risk Management
10. Audit Report: 2020/2021 Follow up on AG Findings as at 30 September 2022.
11. 2021/2022 Internal Audit Findings Tracking Register as at 30 September.
12. 2022/23 Governace Review.
13. 2022/23 Mid-term Performance information
14. 2022/23 Mid-term Report on implementation of risk management
15. 2021/2022 Consolidated Audit Action: External Audit Findings as at 31 December 2022
16. 2021/2022 Internal Audit Findings Tracking Register as at 31 December 2022
17. 2022/2023 Fleet Management Review
18. 2022/2023 Turnaround SDBIP vs IDP and Budget Review
19. 2022/2023: 3rd Quarter Performance Information
20. 2023/2024 Draft SDBIP vs IDP Review
21. 2021/2022: Follow up on AGSA Audit findings as at January 2023
22. 2021/2022-2023 Internal Audit Findings Tracking Register as at 31 March 2023
23. 2022/2023 Review Project and Contract Management
24. 2022/2023: Follow up on Revenue and Debtors Management
25. 2021/2022: Follow up on AGSA Audit findings as at March 2023
26. 2022/2023: 3rd Quarter Report on the implementation of risk management
27. 2022/23: Nine Months Financial Statement Review
</t>
    </r>
    <r>
      <rPr>
        <b/>
        <sz val="11"/>
        <rFont val="Arial"/>
        <family val="2"/>
      </rPr>
      <t>05</t>
    </r>
    <r>
      <rPr>
        <sz val="11"/>
        <rFont val="Arial"/>
        <family val="2"/>
      </rPr>
      <t xml:space="preserve"> Internal Audit Reports were produced as per Risk Based Internal Audit Plan during 2022/2023 financial year as per the approved risk based internal audit plan. These reports are to be presented to Audit and Performance Committee Meeting to be held on 20 July 2023.
1. Review of 2022/23 ICT Network Security and IT General Controls.
2. 2022/2023: Commitments Review
3. 2022/23: Supply Chain Manageme+Q12nt Review
4. 2022/23: Review on Asset Management 
5. 2022/23: Human Resource Management Review
The 2023/2024 Risk based Internal audit plan and 2023/2024 ,reviewed internal audit charter a were presented to the Audit and Performance Committee Meeting on the 20 June 2023 for approval and reviewed Audit and Performance Committee Charter to  Council on the 28 June 2023 for approval with Council resolution No. </t>
    </r>
    <r>
      <rPr>
        <b/>
        <sz val="11"/>
        <rFont val="Arial"/>
        <family val="2"/>
      </rPr>
      <t>OCM/9/23/007.1.1</t>
    </r>
  </si>
  <si>
    <r>
      <rPr>
        <b/>
        <sz val="11"/>
        <rFont val="Arial"/>
        <family val="2"/>
      </rPr>
      <t xml:space="preserve">7 Audit and Performance Committee meetings were convened during 2022/2023 financial year as follows;
4 Ordinary  meetings
</t>
    </r>
    <r>
      <rPr>
        <sz val="11"/>
        <rFont val="Arial"/>
        <family val="2"/>
      </rPr>
      <t>-  20 July 2022. 
- 20 October 2022
- 18 January 2023
- 19 April 2023
3</t>
    </r>
    <r>
      <rPr>
        <b/>
        <sz val="11"/>
        <rFont val="Arial"/>
        <family val="2"/>
      </rPr>
      <t xml:space="preserve"> Special Meetings</t>
    </r>
    <r>
      <rPr>
        <sz val="11"/>
        <rFont val="Arial"/>
        <family val="2"/>
      </rPr>
      <t xml:space="preserve">
- 26 August 2022.
-06 June 2023
- 20 June 2023</t>
    </r>
  </si>
  <si>
    <r>
      <rPr>
        <b/>
        <sz val="11"/>
        <rFont val="Arial"/>
        <family val="2"/>
      </rPr>
      <t>Q1</t>
    </r>
    <r>
      <rPr>
        <sz val="11"/>
        <rFont val="Arial"/>
        <family val="2"/>
      </rPr>
      <t xml:space="preserve"> Reports on implementation of Audit Committee resolutions have  been produced with resolutions  taken by the audit and Performance Committee on the meeting that was held on the 20 July 2022.
</t>
    </r>
    <r>
      <rPr>
        <b/>
        <sz val="11"/>
        <rFont val="Arial"/>
        <family val="2"/>
      </rPr>
      <t>Q2</t>
    </r>
    <r>
      <rPr>
        <sz val="11"/>
        <rFont val="Arial"/>
        <family val="2"/>
      </rPr>
      <t xml:space="preserve"> Reports on implementation of Audit Committee resolutions have  been produced with resolutions  taken by the audit and Performance Committee on the meeting that was held on the 20 October 2022.
</t>
    </r>
    <r>
      <rPr>
        <b/>
        <sz val="11"/>
        <rFont val="Arial"/>
        <family val="2"/>
      </rPr>
      <t>Q3</t>
    </r>
    <r>
      <rPr>
        <sz val="11"/>
        <rFont val="Arial"/>
        <family val="2"/>
      </rPr>
      <t xml:space="preserve"> Reports on implementation of Audit Committee resolutions have  been produced with resolutions  taken by the audit and Performance Committee on the meeting that was held on the 18 January 2023.
</t>
    </r>
    <r>
      <rPr>
        <b/>
        <sz val="11"/>
        <rFont val="Arial"/>
        <family val="2"/>
      </rPr>
      <t xml:space="preserve">Q4 </t>
    </r>
    <r>
      <rPr>
        <sz val="11"/>
        <rFont val="Arial"/>
        <family val="2"/>
      </rPr>
      <t>Reports on implementation of Audit Committee resolutions have  been produced with resolutions  taken by the audit and Performance Committee on the meeting that was held on the 19 April 2023.</t>
    </r>
  </si>
  <si>
    <r>
      <t xml:space="preserve">The 2021/2022 Audit Action Plan was consolidated  by Internal Audit after the Auditor General submitted the management report to the Accounting Officer.
After consolidation the Action Plan was circulated to the departments to insert their planned actions against the AG's recommendations. Internal Audit conducted reviews on these actions on whether they address the root cause as well as the recommendations.
The Internal Audit Manager reported the findings on this review in the Operation Clean Audit and the Audit Committee meeting which sat on the 17th January 2023 and 18th January 2023 respectively.
A consolidation of the Action Plan was submitted by  the Chief Operations Manager to the Council for adaption on the 25 January 2023 with extract no. </t>
    </r>
    <r>
      <rPr>
        <b/>
        <sz val="11"/>
        <rFont val="Arial"/>
        <family val="2"/>
      </rPr>
      <t xml:space="preserve">OCM/4/23/007.2.4 </t>
    </r>
    <r>
      <rPr>
        <sz val="11"/>
        <rFont val="Arial"/>
        <family val="2"/>
      </rPr>
      <t xml:space="preserve"> 
The Internal Audit Unit monitored the implementation of the recommendations and reported to the Operation Clean Audit Committee on a monthly basis and quarterly basis to the Audit and Performance Commitee.
The Internal Audit unit reported the findings on the review as at 31 May 2023 in the Operation Clean Audit meeting which sat on the 19th of June 2023 and the overall institution implementation was at 59%. 
</t>
    </r>
  </si>
  <si>
    <r>
      <t>2023/2024 Strategic, Operational and Fraud risk registers  were developed, presented to Audit and Performance Committee for noting and Council for approval on the 20 June 2023 and 28 June 2023 respectively with Council Resolution extract no.</t>
    </r>
    <r>
      <rPr>
        <b/>
        <sz val="11"/>
        <rFont val="Arial"/>
        <family val="2"/>
      </rPr>
      <t>OCM/9/23/007.2.2</t>
    </r>
    <r>
      <rPr>
        <sz val="11"/>
        <rFont val="Arial"/>
        <family val="2"/>
      </rPr>
      <t xml:space="preserve">
</t>
    </r>
    <r>
      <rPr>
        <b/>
        <sz val="11"/>
        <rFont val="Arial"/>
        <family val="2"/>
      </rPr>
      <t xml:space="preserve">Q1- </t>
    </r>
    <r>
      <rPr>
        <sz val="11"/>
        <rFont val="Arial"/>
        <family val="2"/>
      </rPr>
      <t xml:space="preserve">2022/2023 Strategic risk register and Management Services Operational risk register were monitored , 35 </t>
    </r>
    <r>
      <rPr>
        <b/>
        <sz val="11"/>
        <rFont val="Arial"/>
        <family val="2"/>
      </rPr>
      <t>%</t>
    </r>
    <r>
      <rPr>
        <sz val="11"/>
        <rFont val="Arial"/>
        <family val="2"/>
      </rPr>
      <t xml:space="preserve"> of  Strategic 38% of Fraud and 37 </t>
    </r>
    <r>
      <rPr>
        <b/>
        <sz val="11"/>
        <rFont val="Arial"/>
        <family val="2"/>
      </rPr>
      <t xml:space="preserve">% </t>
    </r>
    <r>
      <rPr>
        <sz val="11"/>
        <rFont val="Arial"/>
        <family val="2"/>
      </rPr>
      <t xml:space="preserve">of Management Services Operational risks have been mitigated as at 30 September  2022.
</t>
    </r>
    <r>
      <rPr>
        <b/>
        <sz val="11"/>
        <rFont val="Arial"/>
        <family val="2"/>
      </rPr>
      <t>Q2-</t>
    </r>
    <r>
      <rPr>
        <sz val="11"/>
        <rFont val="Arial"/>
        <family val="2"/>
      </rPr>
      <t xml:space="preserve"> 2022/2023 Strategic risk register and Management Services Operational risk register were monitored ,  48% of  Strategi,  52% of Fraud and 54% of Management Services Operational risks have been mitigated as at 31 December 2022.
</t>
    </r>
    <r>
      <rPr>
        <b/>
        <sz val="11"/>
        <rFont val="Arial"/>
        <family val="2"/>
      </rPr>
      <t>Q3-</t>
    </r>
    <r>
      <rPr>
        <sz val="11"/>
        <rFont val="Arial"/>
        <family val="2"/>
      </rPr>
      <t xml:space="preserve"> 2022/2023 Strategic risk register and Management Services Operational risk register were monitored , 60 % of  Strategic, 61% of Fraud  and 63 % of Management Services Operational risks have been mitigated as at 30 April  2023.
</t>
    </r>
    <r>
      <rPr>
        <b/>
        <sz val="11"/>
        <rFont val="Arial"/>
        <family val="2"/>
      </rPr>
      <t>Q4-</t>
    </r>
    <r>
      <rPr>
        <sz val="11"/>
        <rFont val="Arial"/>
        <family val="2"/>
      </rPr>
      <t xml:space="preserve"> 2022/2023 Strategic risk register and Management Services Operational risk register were monitored ,  85% of  Strategic, 81% of Fraud and 94% of Management Services Operational risks have been mitigated as at 30 June 2023.
</t>
    </r>
  </si>
  <si>
    <r>
      <rPr>
        <b/>
        <sz val="11"/>
        <rFont val="Arial"/>
        <family val="2"/>
      </rPr>
      <t>04</t>
    </r>
    <r>
      <rPr>
        <sz val="11"/>
        <rFont val="Arial"/>
        <family val="2"/>
      </rPr>
      <t xml:space="preserve"> Ordinary Risk Management Committee Meetings were convened during 2022/23 financial year as follows;
-15 July 2022
-17 October 2022
-16 January 2023
-14 April 2023</t>
    </r>
  </si>
  <si>
    <r>
      <rPr>
        <b/>
        <sz val="11"/>
        <rFont val="Arial"/>
        <family val="2"/>
      </rPr>
      <t>03</t>
    </r>
    <r>
      <rPr>
        <sz val="11"/>
        <rFont val="Arial"/>
        <family val="2"/>
      </rPr>
      <t xml:space="preserve"> Financial Misconduct board Meetings were convened as follows;
-22 November 2021
-10 December 2021
-21 April 2022  
</t>
    </r>
    <r>
      <rPr>
        <b/>
        <sz val="11"/>
        <rFont val="Arial"/>
        <family val="2"/>
      </rPr>
      <t>01</t>
    </r>
    <r>
      <rPr>
        <sz val="11"/>
        <rFont val="Arial"/>
        <family val="2"/>
      </rPr>
      <t xml:space="preserve"> report on matters referred by Council to Financial misconduct board was tabled to Council on the 28 April 2022 with Council Resolution extract no. </t>
    </r>
    <r>
      <rPr>
        <b/>
        <sz val="11"/>
        <rFont val="Arial"/>
        <family val="2"/>
      </rPr>
      <t>OCM/7/22/007.1.2.3</t>
    </r>
  </si>
  <si>
    <t>NTABANKULU LOCAL MUNICIPALITY +A1:AA2</t>
  </si>
  <si>
    <t xml:space="preserve">Top layer SDBIP Target   
</t>
  </si>
  <si>
    <t>Baseline on the date of review (February 2025)</t>
  </si>
  <si>
    <t>To improve accessibility and mobility of community members through Construction of  147.44 km new access roads with Stormwater, construction of 240m, Construction of 330m paved access road and 170m paved roadway, upgrading 5,36 km of surfaces roads and 4 bridges by June 2027</t>
  </si>
  <si>
    <t xml:space="preserve">To construct roads infrastructure as identified in the 3-year capital plan and ntabankulu surfacing design report.               </t>
  </si>
  <si>
    <t>Three year capital plan, Business plan,  project registration with Cogta, advert for frame work contract of service providers and surfacing design report</t>
  </si>
  <si>
    <t>Constructed 30.1km  gravel access road, and Construction of 4 bridges and surfaced 2,44km by June 2025</t>
  </si>
  <si>
    <t>Improved mobility and accessibility within the municipal jurisdiction during all weather conditions</t>
  </si>
  <si>
    <t xml:space="preserve">1.1.1 </t>
  </si>
  <si>
    <t>2.7km Access Road not complete. 
Construction of 24.8km new gravel access roads completed.
Planned construction of 17.1km new gravel access roads  completed.  planning and design of one bridge completed. 
On going Surfacing 0.66 of 3.1km and On going upgrading of 0.8km paving.
Surfacing of 1.3km road by June 2023</t>
  </si>
  <si>
    <t>Complete construction of 2,2km  Mzwakazi Access Road &amp;  Bridge in ward 9 by June 2025</t>
  </si>
  <si>
    <t>Complete construction of the entire road</t>
  </si>
  <si>
    <t>Signed monthly progress report with photos, programme, cashflows and Completion Certificate</t>
  </si>
  <si>
    <t>Completion certificate and close-out report</t>
  </si>
  <si>
    <t>Director Technical Services</t>
  </si>
  <si>
    <t>Construction of 2.44km Ntabankulu Internal Street  in ward 10 by June 2025</t>
  </si>
  <si>
    <t xml:space="preserve">Asphalt surfacing of 1km completed </t>
  </si>
  <si>
    <t>Signed monthly progress report with photos, and cashflows</t>
  </si>
  <si>
    <t xml:space="preserve">Road marking, installation of road signs, Cleaning of road reserves, the entire project completed </t>
  </si>
  <si>
    <t>Signed monthly progress report with photos, programme and cashflows</t>
  </si>
  <si>
    <t>NA</t>
  </si>
  <si>
    <t>OTP</t>
  </si>
  <si>
    <t>Construction 8,5km  Zwelitsha to Town Access Road (up to tipping of gravel material)  in ward 10 by June 2025</t>
  </si>
  <si>
    <t>Site handover and 
construction of 8,5km  mass earthworks complete.</t>
  </si>
  <si>
    <t xml:space="preserve"> Site handover attendence register, signed monthly progress report with photos, programme and cashflows</t>
  </si>
  <si>
    <t>Construction of roadbed and stormwater facilities</t>
  </si>
  <si>
    <t xml:space="preserve">Stockpilling and Tipping of the entire 8,5km access road
</t>
  </si>
  <si>
    <t xml:space="preserve">Complete Tipping of the entire 8,5 km access road  
</t>
  </si>
  <si>
    <t xml:space="preserve">Signed monthly progress report with photos, programme and cashflows 
</t>
  </si>
  <si>
    <t>Construction 9,9 km Gxwaleni to Maliwa  Access Road and two(2) Bridges (up to tipping of gravel wearing course material) in ward 18  by June 2025</t>
  </si>
  <si>
    <t>Site handover and 
construction of 9,9km  mass earthworks complete.</t>
  </si>
  <si>
    <t>Construction of roadbed and stormwater facilities and excavating for 2 bridges</t>
  </si>
  <si>
    <t xml:space="preserve">Stockpilling and installation of box culverts for the 2 bridges 
</t>
  </si>
  <si>
    <t xml:space="preserve">Tipping of the entire 9,9km access road, complete construction of the 2 bridges 
</t>
  </si>
  <si>
    <t xml:space="preserve">Signed monthly progress report with photos, programme and cashflows </t>
  </si>
  <si>
    <t>Construction of 7,5 km Mnceba to Ntshamanzi Access Road and two(2) Bridges (up to tipping of gravel wearing course material) in ward 13 by June 2025</t>
  </si>
  <si>
    <t>Site handover and 
construction of 7,5km  mass earthworks complete.</t>
  </si>
  <si>
    <t xml:space="preserve">Tipping of the entire 7,5km access road, complete construction of the 2 bridges 
</t>
  </si>
  <si>
    <t>Construction 2km of Mbedula to Mnyasa access road in ward 17</t>
  </si>
  <si>
    <t>Review and approve design report
Facilitate publishing of tender 
Conduct Site briefing 
Monitor construction up to completion</t>
  </si>
  <si>
    <t>Facilitate issuing of task order to PSP, Approved design report</t>
  </si>
  <si>
    <t xml:space="preserve">Facilitate issuing of task order to PSP. Approve designs. </t>
  </si>
  <si>
    <t xml:space="preserve">Facilitate procurement of a contractor </t>
  </si>
  <si>
    <t>Signed Task Order, Approved design report, advert and site briefing register. Advert and site briefing register</t>
  </si>
  <si>
    <t>Site handover and 
construction of 2km  mass earthworks complete.</t>
  </si>
  <si>
    <t>Construction of 330 m Paved Access road to traffic offices in ward 10 by June 2025</t>
  </si>
  <si>
    <t>Site handover and 
construction of 330m  mass earthworks complete.</t>
  </si>
  <si>
    <t>Site handover attendence register, signed monthly progress report with photos, programme and cashflows</t>
  </si>
  <si>
    <t xml:space="preserve">Construction of 330m roadbed, stormwater facilities,  Complete Tipping and Processing of the base layer </t>
  </si>
  <si>
    <t>Complete paving of the entire 330m road  and road markings</t>
  </si>
  <si>
    <t xml:space="preserve">Signed monthly progress report with photos, programme, cashflows and Completion certificates </t>
  </si>
  <si>
    <t>Signed monthly progress report with photos, programme, cashflows completion certificates</t>
  </si>
  <si>
    <t>Construction of 240 m Paved Access road in ERF 85 (Municipal Driveway) in ward 10 by June 2025</t>
  </si>
  <si>
    <t>Site handover and 
construction of 240m  mass earthworks complete.</t>
  </si>
  <si>
    <t xml:space="preserve">Construction of 240m roadbed, stormwater facilities,  Complete Tipping and Processing of the base layer </t>
  </si>
  <si>
    <t>Complete paving of the entire 240m road  and road markings</t>
  </si>
  <si>
    <t>To  increase the number of households   with access to electricity to 26 195 household  by June 2027</t>
  </si>
  <si>
    <t>Provision of grid electricity to households in line with the municipality's elctrification plan.</t>
  </si>
  <si>
    <t>Installed Electrification Infrastructure for 429 extentions &amp; infills in all wards by June 2025</t>
  </si>
  <si>
    <t>On going Installation of Electrification Infrastructure for 355 extentions &amp; infills in various wards by June 2023</t>
  </si>
  <si>
    <t>Installation of Electrification Infrastructure for 217 extentions &amp; infills in various wards and installation of link line 10 km link in Habhu by June 2025</t>
  </si>
  <si>
    <t>Manage  planning &amp;  design,  monitor installation up to completion</t>
  </si>
  <si>
    <t>Installation of electrification infrastructure for 54 households</t>
  </si>
  <si>
    <t xml:space="preserve">Signed monthly progress report with programme, photos and cashflows </t>
  </si>
  <si>
    <t xml:space="preserve">Installation of electrification infrastructure for 55 households installation of the 10 km link line in habhu  </t>
  </si>
  <si>
    <t xml:space="preserve">Construction of Community Facilities </t>
  </si>
  <si>
    <t>To improve community access to social infrastructure by construction of 3 sports field, 1 MPCC (Ward 05) , 1 Traffic Office facility, 3 pre-school, 526 Housing units, upgrade of Erf 85 municipal building and construction of economic hub (transido) to improve community livelyhoods by June 2027</t>
  </si>
  <si>
    <t xml:space="preserve">BSD 04 </t>
  </si>
  <si>
    <t>To construct and upgrade community facilities  as per  3-year capital plan  and building maintenance plan and Human settlements agreement.</t>
  </si>
  <si>
    <t>Three year capital plan, Business plan, building maintenance plan and project registration with Cogta &amp; SLA between NLM and Human Settlements</t>
  </si>
  <si>
    <t>Constructed 494 Housing units by June 2025</t>
  </si>
  <si>
    <t xml:space="preserve">Improved community access to social  infrastructure </t>
  </si>
  <si>
    <t>Traffic offices  practical complete,  planning  of 494 housing units completed,On going Construction of 32 households,On going construction of MPCC by June 2023</t>
  </si>
  <si>
    <t>Complete Construction of 86 Housing Units  in Bomvini village in ward 8&amp;9  by June 2025</t>
  </si>
  <si>
    <t xml:space="preserve"> monitor construction up to completion </t>
  </si>
  <si>
    <t xml:space="preserve">Contruction of 43 Foundations &amp; Complete Construction of  15 Housing units  </t>
  </si>
  <si>
    <t>Signed monthly progress report with programme, photos and cashflows , Completion Certificate and Final Unit Report (FUR)</t>
  </si>
  <si>
    <t xml:space="preserve">Complete Construction of  20 Housing units  </t>
  </si>
  <si>
    <t xml:space="preserve">Complete Construction of  30 Housing units  </t>
  </si>
  <si>
    <t xml:space="preserve">Complete Construction of  21 Housing units  </t>
  </si>
  <si>
    <t>Signed monthly progress report with photos, programme and cashflows completion certificates and FUR</t>
  </si>
  <si>
    <t>HS</t>
  </si>
  <si>
    <t>Complete Construction of 88 Housing Units in Bomvini village in ward 8&amp;9  by June 2025</t>
  </si>
  <si>
    <t xml:space="preserve">Contruction of 44 Foundation Complete Construction of  18 Housing units  </t>
  </si>
  <si>
    <t xml:space="preserve">Complete Construction of  23 Housing units  </t>
  </si>
  <si>
    <t xml:space="preserve">Complete Construction of  37 Housing units  </t>
  </si>
  <si>
    <t xml:space="preserve">Complete Construction of  10 Housing units  </t>
  </si>
  <si>
    <t>Complete Construction of 93 housing Units  in Ngqane village in ward 16  by June 2025</t>
  </si>
  <si>
    <t xml:space="preserve">Contruction of 47 Foundation Complete Construction of  23 Housing units  </t>
  </si>
  <si>
    <t xml:space="preserve">Complete Construction of  28 Housing units  </t>
  </si>
  <si>
    <t xml:space="preserve">Complete Construction of  35 Housing units  </t>
  </si>
  <si>
    <t xml:space="preserve">Complete Construction of  07 Housing units  </t>
  </si>
  <si>
    <t>Complete Construction of 77   housing Units in ward 09   by June 2025</t>
  </si>
  <si>
    <t>Facilitate procurement of service provider and monitor construction</t>
  </si>
  <si>
    <t xml:space="preserve">Complete Construction of  18 Housing units  </t>
  </si>
  <si>
    <t>Advert and site handover register and Signed monthly progress report</t>
  </si>
  <si>
    <t>Complete Construction of 50 housing units    in Ward 1 villages by June 2025</t>
  </si>
  <si>
    <t xml:space="preserve">Contruction of 25 Foundation Complete &amp; Construction of  10 Housing units  </t>
  </si>
  <si>
    <t xml:space="preserve"> Construction of 15 Housing units </t>
  </si>
  <si>
    <t xml:space="preserve"> Construction of 10 Housing units </t>
  </si>
  <si>
    <t>Complete Construction of 50 housing units    in Ward 4 villages by June 2025</t>
  </si>
  <si>
    <t>Complete Construction of 50 housing units    in Ward 14 villages by June 2025</t>
  </si>
  <si>
    <t xml:space="preserve">Monitor construction up to completion </t>
  </si>
  <si>
    <t>Construction of Zamukulungisa  Pre-School in ward 01 by June 2025</t>
  </si>
  <si>
    <t xml:space="preserve">Site Handover, Construction of platforms </t>
  </si>
  <si>
    <t xml:space="preserve">Fencing of the facility, Construction of Foundations, ablution facility </t>
  </si>
  <si>
    <t xml:space="preserve">Construction to wall plate. </t>
  </si>
  <si>
    <t xml:space="preserve">complete construction of entire project </t>
  </si>
  <si>
    <t xml:space="preserve">Signed monthly progress report with programme, photos and cashflows, completion certificate </t>
  </si>
  <si>
    <t xml:space="preserve">Development of Master plan for Municipal Offices </t>
  </si>
  <si>
    <t>Facilitate issuing of task order to PSP, Approved master plan.</t>
  </si>
  <si>
    <t>Signed Task Order, Approved master plan</t>
  </si>
  <si>
    <t>Approved master plan</t>
  </si>
  <si>
    <t>Construction of Ntabankulu Sports field phase 3 in ward 10 by June 2025</t>
  </si>
  <si>
    <t>Fencing of football turf, Construction security and Ticket booth</t>
  </si>
  <si>
    <t xml:space="preserve">Constrction of ablution and changeroom facilities </t>
  </si>
  <si>
    <t xml:space="preserve">Construction of spectator grandstand </t>
  </si>
  <si>
    <t xml:space="preserve">Installation of floodlights, entire project complete </t>
  </si>
  <si>
    <t xml:space="preserve">Signed monthly progress report with programme, photos, cashflows and completion certificate </t>
  </si>
  <si>
    <t>DSAC</t>
  </si>
  <si>
    <t xml:space="preserve">Roads and storm water  maintanance </t>
  </si>
  <si>
    <t>To sustain accessibility and optimise the design life of roads and stormwater facilities through maintenance of 31,6km of access roads, 50m2 of pothole patching on of surfaced roads and 6800m of stormwater facilities by June 2027</t>
  </si>
  <si>
    <t>To maintain  access roads, surfaced roads and stormwater facilities as per the roads maintenance plan</t>
  </si>
  <si>
    <t>Roads and Stormwater Maintenace Policy, Roads and Stormwater Maintenance Plan</t>
  </si>
  <si>
    <t>1.5.1</t>
  </si>
  <si>
    <t>Completed condition assessment of municipal access roads.Completed rehabilitation of 9.1km acces roads.Completed planning for the rehabilitation of  19.3km access roads.Completed patching of 10m2 potholes.Completed maintenance of 1360m storm water control facilities by June 2023</t>
  </si>
  <si>
    <t xml:space="preserve">Condition assessment of municipal access roads in all 19 wards by june 2025
  </t>
  </si>
  <si>
    <t>Inspection of access roads, update roads maintainance plan</t>
  </si>
  <si>
    <t xml:space="preserve">Condition assessment of municipal access roads in all 19 wards and submit to Council
  </t>
  </si>
  <si>
    <t xml:space="preserve">Draft Maintenance Plan 
Council Resolution </t>
  </si>
  <si>
    <t xml:space="preserve">Final Maintenance plan submitted to Council </t>
  </si>
  <si>
    <t xml:space="preserve">Final Maintenance Plan 
Council Resolution </t>
  </si>
  <si>
    <t>Assessment report, updated roads maintainance plan</t>
  </si>
  <si>
    <t>Rehabilitation of 8km Zanokhanyo Access Road in ward 18 by June 2025</t>
  </si>
  <si>
    <t xml:space="preserve">Monitor maintenance works up to completion </t>
  </si>
  <si>
    <t xml:space="preserve">Tipping and processing of 8km access road </t>
  </si>
  <si>
    <t xml:space="preserve">8 km construction of the access road completed  
</t>
  </si>
  <si>
    <t>Signed monthly progress report with photos, programme and cashflows 
practical Completion Certicate</t>
  </si>
  <si>
    <t>Signed task order, completion certificate and close out report</t>
  </si>
  <si>
    <t>MDRF</t>
  </si>
  <si>
    <t>Rehabilitation of 5,2km Ndlantaka to Ngqwashu Access Road in ward 15 by June 2024</t>
  </si>
  <si>
    <t xml:space="preserve">Tipping and processing of 5,2km access road </t>
  </si>
  <si>
    <t xml:space="preserve">5,2 km construction of the access road completed  
</t>
  </si>
  <si>
    <t>Rehabilitation of 5km Ntsinyane to Siqithini Access Road in ward 06 by June 2025</t>
  </si>
  <si>
    <t xml:space="preserve">Tipping and processing of 5km access road </t>
  </si>
  <si>
    <t xml:space="preserve">5km construction of the access road completed  
</t>
  </si>
  <si>
    <t>Rehabilitation 5,5km of Dedelo Access Road in ward 17 by June 2025</t>
  </si>
  <si>
    <t xml:space="preserve">Tipping and processing of 5,5km access road </t>
  </si>
  <si>
    <t xml:space="preserve">5,5km construction of the access road completed  
</t>
  </si>
  <si>
    <t>Rehabilitation of 4km Xakani  to Nyathi Access Road in ward 08 by June 2025</t>
  </si>
  <si>
    <t xml:space="preserve">Tipping and processing of 4km access road </t>
  </si>
  <si>
    <t xml:space="preserve">4km construction of the access road completed  
</t>
  </si>
  <si>
    <t>Rehabilitation of 5 km Ncama Access Road in ward 11 by June 2025</t>
  </si>
  <si>
    <t>Signed monthly maintenance reports with photos</t>
  </si>
  <si>
    <t>Rehabilitation of 30m Ngwemnyama Bridge in Ward 13 by June 2025</t>
  </si>
  <si>
    <t>Installation of culverts complete</t>
  </si>
  <si>
    <t xml:space="preserve">Entire bridge construction complete
</t>
  </si>
  <si>
    <t xml:space="preserve">Signed task order, completion certificate </t>
  </si>
  <si>
    <t xml:space="preserve">Maintenance of 6970m stormwater control facilities in ward 10 by june 2025 </t>
  </si>
  <si>
    <t>Scope development ,facilitate recruitmet of personnel, procurement of maintenance equipment, maintanance works</t>
  </si>
  <si>
    <t>Complete entire 6970m stormwater control facilities</t>
  </si>
  <si>
    <t xml:space="preserve">Signed monthly maintenance reports with Photos </t>
  </si>
  <si>
    <t xml:space="preserve">Signed monthly maintenance reports with photos </t>
  </si>
  <si>
    <t>Scoping report, employment contracts and signed monthly maintenance reports with photos</t>
  </si>
  <si>
    <t>Maintenance of municipal public lights</t>
  </si>
  <si>
    <t>To Improve public safety through maintenance of the existing 240 street lights and 5 highmast lights as per maintenance plan by June 2027</t>
  </si>
  <si>
    <t xml:space="preserve"> Continuous maintenance of public lights</t>
  </si>
  <si>
    <t>Assessment Report 
Listings</t>
  </si>
  <si>
    <t xml:space="preserve">48 Street lights and 5 high masts mantained  in the urban area
</t>
  </si>
  <si>
    <t>improved safe environment and  reduced crime rate  in the urban area</t>
  </si>
  <si>
    <t xml:space="preserve">1.6.1 </t>
  </si>
  <si>
    <t>On Going Maintenance of 48 streetlights  by June 2023</t>
  </si>
  <si>
    <t>Maintenance of 50 Streetlights in ward 10 by June 2025</t>
  </si>
  <si>
    <t xml:space="preserve">Facilitate procurement   of material and hiring of cherry picker, execute maintenance works up to completion  </t>
  </si>
  <si>
    <t xml:space="preserve">Conduct inspection of streetlights and Facilitate procurement of material </t>
  </si>
  <si>
    <t xml:space="preserve">Inspection report , Requesition </t>
  </si>
  <si>
    <t>Maintenance of 25 streetlights in 10 ward.</t>
  </si>
  <si>
    <t xml:space="preserve">Maintenance report with photos </t>
  </si>
  <si>
    <t>Completed  Maintance of 5 high mast lights  in the urban area by June 2023</t>
  </si>
  <si>
    <t>Maintenance of 5 High mast in ward 10 by June 2025</t>
  </si>
  <si>
    <t xml:space="preserve">Facilitate procurement   of material and execute maintenance works up to completion  </t>
  </si>
  <si>
    <t>Conduct inspection on all 5 high mast lights and perform required maintenance</t>
  </si>
  <si>
    <t xml:space="preserve">Inspection report 
Maintenance report with photos </t>
  </si>
  <si>
    <t>Maintanance of Community halls and pre- schools</t>
  </si>
  <si>
    <t>Maintenance of  10 assessed  public Infrastructure as per maintenance plan by June 2027</t>
  </si>
  <si>
    <t>BSD 07</t>
  </si>
  <si>
    <t>To implement maintenance of public infrastructure as per the developed maintenance plan.</t>
  </si>
  <si>
    <t>Assessment report  and building maintenance plan</t>
  </si>
  <si>
    <t xml:space="preserve">2 Community halls maintained </t>
  </si>
  <si>
    <t>1.7.1</t>
  </si>
  <si>
    <t>Completed  Maintenance of 2 community halls by June 2023</t>
  </si>
  <si>
    <t>Maintenance of 2 community halls  by June 2025</t>
  </si>
  <si>
    <t>Conduct condition assessment and scope development, facilitate procurement of maintenance material and execute mantainace work</t>
  </si>
  <si>
    <t>Assessment of 1 community hall for maintenance. Develop scope for mantenance required.Facilitate procurement of maintenance material.</t>
  </si>
  <si>
    <t>Assessment report. Scope of works. Requisition for procurement.</t>
  </si>
  <si>
    <t>Complete maintenance of 1 community hall</t>
  </si>
  <si>
    <t>Monthly maintenance report with photos</t>
  </si>
  <si>
    <t>Assessment of 1community hall for maintenance. Develop scope for mantenance required.Facilitate procurement of maintenance material.</t>
  </si>
  <si>
    <t xml:space="preserve">Refurbishment of the State House </t>
  </si>
  <si>
    <t xml:space="preserve">Conduct condition assessment and scope development, facilitate procurement of service provider and monitor refurbrishment up to completion </t>
  </si>
  <si>
    <t>Conduct condition assessment and scope development, facilitate procurement of service provider</t>
  </si>
  <si>
    <t xml:space="preserve">Inspection report
Advert 
Appointment letter </t>
  </si>
  <si>
    <t xml:space="preserve">Complete refurbrishment of the state house </t>
  </si>
  <si>
    <t>Signed monthly maintenance report with photos</t>
  </si>
  <si>
    <t>Signed monthly progress report with photos</t>
  </si>
  <si>
    <t xml:space="preserve">Building Control &amp; Maintenance </t>
  </si>
  <si>
    <t>To improve the quality and aesthetic look of 12 buildings in the municipal area by June 2027</t>
  </si>
  <si>
    <t>To implement maintenance of municipal buildings as per the developed maintenance plan.</t>
  </si>
  <si>
    <t>12 municipal buildings maintained.</t>
  </si>
  <si>
    <t>Improved quality and aesthetic look of 12 municipal buildings</t>
  </si>
  <si>
    <t>14 municipal buildings, Manyano,  ERF 85, MPCC, Arts &amp; Craft Centre, State House, municipal pound, landfill site, cemetry, ntabankulu  sports field, Library and registry, home affairs and traffic maintained  by June 2025</t>
  </si>
  <si>
    <t xml:space="preserve">Facilitate procurement   of materials,  execute maintenance works up to completion </t>
  </si>
  <si>
    <t xml:space="preserve">Maintainance of , ERF 85, library &amp; registry, traffic, home affairs, Manyano, landfill site, MPCC and pound </t>
  </si>
  <si>
    <t xml:space="preserve">Maintainance of , ERF 85, library &amp; registry, traffic, home affairs, state house,MPCC and craft centre </t>
  </si>
  <si>
    <t xml:space="preserve">Maintainance of , ERF 85, library &amp; registry, landfill site, MPCC and Ntabankulu sports field </t>
  </si>
  <si>
    <t xml:space="preserve">Maintainance of , ERF 85, library &amp; registry, landfill site, MPCC and craft centre </t>
  </si>
  <si>
    <t>Signed monthly maintenance reports</t>
  </si>
  <si>
    <t>Fencing of 700m Ntabankulu Cemetry in ward 10 by June 2025</t>
  </si>
  <si>
    <t xml:space="preserve">Scope development ,facilitate procurement of service provider and monitor  up to completion </t>
  </si>
  <si>
    <t>Scope development, facilitate procurement of service provider</t>
  </si>
  <si>
    <t>Scope of works and advert</t>
  </si>
  <si>
    <t xml:space="preserve">Complete 700m of fencing </t>
  </si>
  <si>
    <t xml:space="preserve">Signed monthly progress report with photos, Completion Certificate </t>
  </si>
  <si>
    <t xml:space="preserve">Signed montly progress report, Completion certificate </t>
  </si>
  <si>
    <t>To implement  efficient processes and systems of managing Municipal finances for effective service delivery by June 2027</t>
  </si>
  <si>
    <t xml:space="preserve">Strenghthen the effectiveness of expenditure control, procedures for approval, authorisation, withdrawal and payment of funds and reporting. </t>
  </si>
  <si>
    <t>Division of Revenue Bill
Approved Three year capital plan
 Approved MIG Business plan, MOA (NLM &amp; HS , OTP, DMRE)</t>
  </si>
  <si>
    <t>100% expenditure of MIG- MIS &amp; INEP infrastructure capital Budget</t>
  </si>
  <si>
    <t xml:space="preserve">Improved capital expenditure management for effective and efficient service delivery </t>
  </si>
  <si>
    <t xml:space="preserve">4.3.2 </t>
  </si>
  <si>
    <t>100% expenditure was achieved for INEP.MIG and HS budget was not fully spent due to additional funding received in March  and challenges experienced on implementation of Human Settlements projects.</t>
  </si>
  <si>
    <t>100% expenditure of MIG budget by June 2025</t>
  </si>
  <si>
    <t>Monthly compariosn &amp; analysis of budget vs actual expenditure per project 
Analyse expenditure per budget vote to identify misalloaction and reconcile with BTO
Prepare and submit Expenditure report to Department of Cogta</t>
  </si>
  <si>
    <t xml:space="preserve">30% expenditure </t>
  </si>
  <si>
    <t xml:space="preserve">MIG MIS Quarterly Expenditure Report
Proof of submission to Cogta </t>
  </si>
  <si>
    <t>60% expenditure</t>
  </si>
  <si>
    <t>85% expenditure</t>
  </si>
  <si>
    <t>100% expenditure</t>
  </si>
  <si>
    <t>3 monthly Expenditure reports</t>
  </si>
  <si>
    <t>100% expenditure of INEP budget by June 2025</t>
  </si>
  <si>
    <t>Monthly compariosn &amp; analysis of budget vs actual expenditure per project 
Analyse expenditure per budget vote to identify misalloaction and reconcile with BTO
Prepare and submit Expenditure report to DMRE</t>
  </si>
  <si>
    <t xml:space="preserve">Quarterly Expenditure report
Proof of submission to DMRE </t>
  </si>
  <si>
    <t xml:space="preserve">Quarterly Expenditure report
Proof of submission to DMRE 
</t>
  </si>
  <si>
    <t xml:space="preserve">To promote Effective participation of stakeholders in project administration through conducting 210 monthly monitoring meetings, 60 monthly &amp; 20 quarterly non-financial reporting and 35 PSC inductions by June 2027 </t>
  </si>
  <si>
    <t>GG 03</t>
  </si>
  <si>
    <t xml:space="preserve">Establish projects steering committees for project planning, implementation and evaluation of impact </t>
  </si>
  <si>
    <t>Three year capital plan, electrification plan,O &amp; M plan, baseline survey,  registration of projects with CoGTA.</t>
  </si>
  <si>
    <t xml:space="preserve">40 community meetings facilitated for infrastructure projects
7 established and inducted Project Steering Committees </t>
  </si>
  <si>
    <t xml:space="preserve">Improved community involvement and project ownership 
</t>
  </si>
  <si>
    <t xml:space="preserve"> 52 Community meetings  facilitated for infrastructure projects,   7 Project steering Committee induction conducted   by june 2023</t>
  </si>
  <si>
    <t>Facilitate 126 community meetings for Infrastructure projects to maximise community  participation.
Conduct induction of 36 Project Steering Committee by June 2025
Coordinate mothly project employment reports  and  non financial reports to CogTA by June 2025</t>
  </si>
  <si>
    <t xml:space="preserve">Community engagements meetings,  facilitate training of beneficiaries and  establishment of  Project Steering Committee members, conduct monthly PSC  meetings  </t>
  </si>
  <si>
    <t>Conduct induction of PSC Members for 6 projects 
Community engagements through 36 site meetings facilitated</t>
  </si>
  <si>
    <t>Attendance registers and minutes of meetings</t>
  </si>
  <si>
    <t>Community engagements through 36 site meetings facilitated</t>
  </si>
  <si>
    <t>Community engagements through 18 site meetings facilitated</t>
  </si>
  <si>
    <t xml:space="preserve">Reporting of project employment expenditure  monthly reports to CoGTA </t>
  </si>
  <si>
    <t>3 Monthly project employment report</t>
  </si>
  <si>
    <t>Monthly emplyment expenditure reports and proof of submission to CoGTA</t>
  </si>
  <si>
    <t>1 Non-financial reports to Cogta</t>
  </si>
  <si>
    <t xml:space="preserve">13 work opportunities created </t>
  </si>
  <si>
    <t>13 EPWP job opportunities were created by June 2023</t>
  </si>
  <si>
    <t>Monitor performance and attendance of 13 beneficiaries on EPWP work opportunities by June 2025</t>
  </si>
  <si>
    <t>Monitor performance and attendance of beneficiaries</t>
  </si>
  <si>
    <t>Monitor performance and attendance of 13 beneficiaries</t>
  </si>
  <si>
    <t>Monitoring report
Attendance Register</t>
  </si>
  <si>
    <t xml:space="preserve">Monitoring reports,
Attendance registers </t>
  </si>
  <si>
    <t xml:space="preserve">90% of 2020/21 and 60% of 2021/2022 Audit findings reduced </t>
  </si>
  <si>
    <t>Coordinate development,  monitoring and reduce 90% of 2021/2022 and 60% of 2022/2023 Audit findings by June 2025</t>
  </si>
  <si>
    <t>80%  of mitigated risks</t>
  </si>
  <si>
    <t xml:space="preserve">80% of 2023/2024 mitigated risk
Developed 2024/2025 Technical Services, fraud and Technical services operational risk registers
</t>
  </si>
  <si>
    <t>Risk management Report and risk register
2024/2025 strategic, fraud and Technical services  operational risk registers</t>
  </si>
  <si>
    <t>2024/2025 signed Performance agreements for Managers and Officers , 2 Individual Performance Evaluations ( Annual 2023/2024 and Mid-Term 2024/2025) coordinated by June 2025</t>
  </si>
  <si>
    <t>Signing of 2024/2025 performance agreements for managers and officers. Fourth quarter Individual performance evaluation for officers for 2023/2024.</t>
  </si>
  <si>
    <t>First quarter 2024/2025 evaluation of officers.</t>
  </si>
  <si>
    <t>Individual performance evaluations for 2024/2025 - Mid-term officers.
Annual performance evaluations for 2023/24 and Mid-term 2024/25 for managers.</t>
  </si>
  <si>
    <t>Third quarter evaluations 2024/2025 for officers.</t>
  </si>
  <si>
    <t>Portfolio of Evidence compliled and submitted by June 2023.</t>
  </si>
  <si>
    <t xml:space="preserve">Performance of service providers monitored in line with contract register. The Department haa a total numbe rof 27 Service providers. </t>
  </si>
  <si>
    <t>To promote clean and good governance by June 2027</t>
  </si>
  <si>
    <t>Budget,Institutional Calender,Policies, by laws and sector plans.</t>
  </si>
  <si>
    <t xml:space="preserve">Number of sector plans, by-laws and policies review sessions coordinated </t>
  </si>
  <si>
    <t>Gap analysis for 3 policies conducted and one 3 year capital plan reviewd By June 2023</t>
  </si>
  <si>
    <t>3 policies  and 1 Three year Capital plan reviewed by June 2025</t>
  </si>
  <si>
    <t xml:space="preserve">No Target
</t>
  </si>
  <si>
    <t xml:space="preserve">Gap analysis of 3 policies conducted &amp;  draft three year capital plan submitted to Council
</t>
  </si>
  <si>
    <t>3 Draft Policies
Gap analysis report &amp;  Draft Three Year Capital Plan.</t>
  </si>
  <si>
    <t xml:space="preserve">3 Final Policies &amp; Three Year Capital Plan   presented to Council
</t>
  </si>
  <si>
    <t xml:space="preserve">3 policies &amp; Council resolution extract 
Approved Three Year Capital Plan  </t>
  </si>
  <si>
    <t xml:space="preserve">Council resolution extract </t>
  </si>
  <si>
    <t>Condition assessment of municipal access roads in all 19 wards. 23km disaster affected access road rehabilitated, 20m² pothole patching, 2km access roads maintained, and 1360m of stormwater drainage facilities maintainted</t>
  </si>
  <si>
    <r>
      <t>Upgrading of 9300m</t>
    </r>
    <r>
      <rPr>
        <vertAlign val="superscript"/>
        <sz val="12"/>
        <rFont val="Arial"/>
        <family val="2"/>
      </rPr>
      <t>2</t>
    </r>
    <r>
      <rPr>
        <sz val="12"/>
        <rFont val="Arial"/>
        <family val="2"/>
      </rPr>
      <t xml:space="preserve">  CBD sidewalks in ward 10 by June 2025</t>
    </r>
  </si>
  <si>
    <r>
      <t>Site handover and 
construction of 9300m</t>
    </r>
    <r>
      <rPr>
        <vertAlign val="superscript"/>
        <sz val="12"/>
        <rFont val="Arial"/>
        <family val="2"/>
      </rPr>
      <t>2</t>
    </r>
    <r>
      <rPr>
        <sz val="12"/>
        <rFont val="Arial"/>
        <family val="2"/>
      </rPr>
      <t xml:space="preserve">  baselayer.</t>
    </r>
  </si>
  <si>
    <r>
      <t>Installation of 3100m</t>
    </r>
    <r>
      <rPr>
        <vertAlign val="superscript"/>
        <sz val="12"/>
        <rFont val="Arial"/>
        <family val="2"/>
      </rPr>
      <t xml:space="preserve">2 </t>
    </r>
    <r>
      <rPr>
        <sz val="12"/>
        <rFont val="Arial"/>
        <family val="2"/>
      </rPr>
      <t xml:space="preserve">paving bricks </t>
    </r>
  </si>
  <si>
    <r>
      <t>Installation of 3100m</t>
    </r>
    <r>
      <rPr>
        <vertAlign val="superscript"/>
        <sz val="12"/>
        <rFont val="Arial"/>
        <family val="2"/>
      </rPr>
      <t xml:space="preserve">2 </t>
    </r>
    <r>
      <rPr>
        <sz val="12"/>
        <rFont val="Arial"/>
        <family val="2"/>
      </rPr>
      <t>paving bricks, entire project complete</t>
    </r>
  </si>
  <si>
    <t>Completed  mantenance of 12 municipal buildings: Manyano, Erf 85, MPCC,ARTS AND CRAFT CENTER, STATE HOUSE,MUNICIPAL POUND , LANDFILL SITE, CEMETRY,NTBANKULU SPORT FIELD, LIBRARY AND REGISTRY, HOME AFFAIRS  AND TRAFFIC OFFICES.</t>
  </si>
  <si>
    <t>To  improve cleanliness through implementation of the  Intergrated Waste Management  Plan (IWMP) by June  2027</t>
  </si>
  <si>
    <t>Implement the Intergrated Waste Management Plan by collecting, transporting, disposing &amp; recycling of waste.</t>
  </si>
  <si>
    <t xml:space="preserve">IWMP and Cleaning Schedules </t>
  </si>
  <si>
    <t xml:space="preserve">IWMP Implementation report, Appointment letter, SLA </t>
  </si>
  <si>
    <t>Improved cleanliness of the urban and prioritized rural areas (Isilindini ,  Ndakeni ,Yandlala , Bonxa , Bakuba, Upper Ndlantaka, Mjila, Mnceba and  Mfundisweni)</t>
  </si>
  <si>
    <t>1.9.1</t>
  </si>
  <si>
    <t xml:space="preserve">During 2022-2023 financial year the cleaning services in the urban area were conducted as per the cleaning schedule, and they included the following: street sweeping, waste collection, spot checks and transportation of collected waste to the landfill site. The cleaning activities such as clearance of illegal dumping hot spot areas were conducted in six identified rural villages through litter picking, collection and waste disposal to the landfill site. Recycling initiative was conducted by Zibambe Ziqine coperative at landfill site and  38,8 tons of recyclable  waste were sold to Buhlebekhwezi as the distributor. 20 receptacles (plastic bins)  have been procured. 
 </t>
  </si>
  <si>
    <t>Implemented IWMP through waste collection , transpotation, recycling, disposal and spot check in urban  and rural villages ( Isilindini ,  Ndakeni ,Yandlala , Bonxa , Bakuba, Upper Ndlantaka, Mjila, Mnceba and  Mfundisweni ), and acquisition of 10 waste receptacles by June 2025</t>
  </si>
  <si>
    <t xml:space="preserve">1. Conduct cleaning services, waste collection , waste transportation, waste disposal and spot checks. 
2. Acquisition of waste receptacles </t>
  </si>
  <si>
    <t>Conducted cleaning services  through waste collection,  transporting,recycling, disposal, spot checks in urban and rural villages (Isilindini, Ndakeni  and Mjila)</t>
  </si>
  <si>
    <t>IWMP implementation report , Spot checks Report and schedules</t>
  </si>
  <si>
    <t xml:space="preserve">Conducted cleaning services  through waste collection,  transporting,recycling, disposal, spot checks  in urban and rural villages (Yandlala, Bonxa, Bakuba)  </t>
  </si>
  <si>
    <t>IWMP implementation report , Spot checks Report, schedules.</t>
  </si>
  <si>
    <t>Conducted cleaning services  through waste collection,  transporting,recycling, disposal, spot checks in urban and rural villages (Upper Ndlakaka, Mnceba, Mfundisweni)</t>
  </si>
  <si>
    <t>IWMP implementation report ,Spot checks Report and schedules</t>
  </si>
  <si>
    <t>Conducted cleaning services  through waste collection,  transporting,recycling, disposal, spot checks  in urban and rural villages (Mfundisweni, Mnceba) and  procurement of ten receptacles</t>
  </si>
  <si>
    <t>IWMP implementation report , Spot checks Report, schedules and delivery note</t>
  </si>
  <si>
    <t>Director Community Services</t>
  </si>
  <si>
    <t xml:space="preserve">Top layer  
 </t>
  </si>
  <si>
    <t>Accurate recorded waste data</t>
  </si>
  <si>
    <t>1.9.2</t>
  </si>
  <si>
    <t>During 2022-23 financial year, waste data recording was conducted and 909.2 tons of disposed waste to the landfill site was reported to SAWIS.</t>
  </si>
  <si>
    <t>Implemented Landfill Site Management Plan by recording disposable  and recyclable waste  data in line with IWMP by June 2025</t>
  </si>
  <si>
    <t xml:space="preserve">1. Recording of waste data and recycling waste.                      
3. Calibration of weighbridge </t>
  </si>
  <si>
    <t>Report on recorded waste data and recyclible waste information</t>
  </si>
  <si>
    <t xml:space="preserve">Landfill site management report 
</t>
  </si>
  <si>
    <t xml:space="preserve">Report on recorded waste data and recyclible waste information
</t>
  </si>
  <si>
    <t xml:space="preserve"> Facilitatate application of the new Landfill Site Permit</t>
  </si>
  <si>
    <t>Land, Council Resolution and Budget</t>
  </si>
  <si>
    <t xml:space="preserve">Approved Landfill Site Permit </t>
  </si>
  <si>
    <t>Operation of the regulated landfill site.</t>
  </si>
  <si>
    <t>1.9.3</t>
  </si>
  <si>
    <t>Old landfill site with operating license (Permit Number: 16/2/7/G203/D16/Z1/P331)</t>
  </si>
  <si>
    <t xml:space="preserve"> Application for the new landfill site permit by June 2025</t>
  </si>
  <si>
    <t>1. Appointment of service provider for EIA 
2. Facilitate application for a landfill site permit from DEDEAT</t>
  </si>
  <si>
    <t xml:space="preserve">Facilitate appointment of a service provider to conduct EIA for the landfill site permit </t>
  </si>
  <si>
    <t>Memo requisition</t>
  </si>
  <si>
    <t xml:space="preserve">Facilitate appointment of a service provider for the landfill site permit </t>
  </si>
  <si>
    <t>Memo requisition, advert and appointment letter</t>
  </si>
  <si>
    <t>Facilitate application of a landfill site permit</t>
  </si>
  <si>
    <t xml:space="preserve">Proof of application </t>
  </si>
  <si>
    <t>To  reduce harmful effects of climate change conditions and disaster occurances in line with climate change response strategy &amp; IWMP by June 2027</t>
  </si>
  <si>
    <t>Implement Climate  Change Response Strategy</t>
  </si>
  <si>
    <t xml:space="preserve">5 Climate Change Response Strategy (alien species removal, landscaping and grass cutting, Arbor Week &amp;  Environmental awareness programs)  implemented </t>
  </si>
  <si>
    <t>Reduced harmful effect of Climate conditions</t>
  </si>
  <si>
    <t xml:space="preserve">During 2022/2023 financial year, an  Arbor week was conducted on the 13th  of September 2022 to plant trees and flowers in the following municipal sites; HQ, MPCC and landfill site. The removal of allien plants was conducted at ward 06 ( Ndakeni village) using the EPWP personnel. An environmental education programme on Marine Week was conducted on the 25th  of October  2022 at both Dumezweni  and Dumsi Senior Secondary Schools. </t>
  </si>
  <si>
    <t xml:space="preserve">Implement the approved  Climate Change Response Strategy (alien species removal, landscaping and grass cutting, Arbor Week &amp;  Environmental awareness programs) by June 2025
</t>
  </si>
  <si>
    <t xml:space="preserve">1. Procurement of  working tools
2. Maintanance of grass cutting machines                                                 3. Removal of allien plants                     
4. Landscaping and grass cutting
5. Procurement of tree seedlings                                     6. Planting of trees and flowers at Municipal sites and main street                
7.Conduct awareness campaign on environmental management
</t>
  </si>
  <si>
    <t xml:space="preserve">1. Conducted Arbor week by planting of trees and flowers along the main streets and landfill  sites
2. Landscaping and Grass cutting  </t>
  </si>
  <si>
    <t xml:space="preserve">1.Concept document, Report and attendance register
2. Report with spot checks and work Schedules </t>
  </si>
  <si>
    <t xml:space="preserve">1. Conducted removal of allien plants 
2. Landscaping and Grass cutting  </t>
  </si>
  <si>
    <t xml:space="preserve">1. Conducted environmental awareness program in ward 10
2.Reviewed Climate Change Strategy
3. Landscaping and Grass cutting  
</t>
  </si>
  <si>
    <r>
      <t>1.Concept document, Report and attendance register
2. Draft Climate Change Strategy
3. Report with spot checks and work Schedule</t>
    </r>
    <r>
      <rPr>
        <i/>
        <sz val="12"/>
        <rFont val="Arial"/>
        <family val="2"/>
      </rPr>
      <t xml:space="preserve">s </t>
    </r>
  </si>
  <si>
    <t xml:space="preserve">1. Adoption of Climate Change Strategy
2.Landscaping and Grass cutting  
</t>
  </si>
  <si>
    <t xml:space="preserve">1. Approved Climate Change Strategy
2. Report with spot checks and work Schedules </t>
  </si>
  <si>
    <t>To reduce harmful effects of air polution and gas emissions</t>
  </si>
  <si>
    <t>Air Quality Management Plan</t>
  </si>
  <si>
    <t>Approved Air Quality Management Plan</t>
  </si>
  <si>
    <t>Reduced effects of air polution and gas emissions</t>
  </si>
  <si>
    <t>Developed and approved Air Quality Management Plan by June 2025</t>
  </si>
  <si>
    <t xml:space="preserve">1. Develop terms of reference 
2. Facilitate advertisment
3. Facilitate appointment of service provider for development of Air Quality Management Plan </t>
  </si>
  <si>
    <t xml:space="preserve">Developed terms of reference </t>
  </si>
  <si>
    <t>Signed terms of reference</t>
  </si>
  <si>
    <t xml:space="preserve">Facilitate appointment of service provider </t>
  </si>
  <si>
    <t>Appointment letter</t>
  </si>
  <si>
    <t>Developed Air Quality Management Plan</t>
  </si>
  <si>
    <t>Adopted Air Quality Management Plan</t>
  </si>
  <si>
    <t>Council resolution</t>
  </si>
  <si>
    <t>Top layer</t>
  </si>
  <si>
    <t>Number Reports on  Disaster Management Plan Level 1</t>
  </si>
  <si>
    <t xml:space="preserve">Reduced harmful effects of Disaster occurances </t>
  </si>
  <si>
    <t>Q1: There were no requests recieved  for provision of immediate relief during the first quarter.
Q2:  02 destitude families were provided with immediate relief support  to the following wards: 03 &amp; 05.
Q3:Provision of immediate relief has been realized trough the groceries  assistance to the destitute families in the following wards: ward 5 at Matshona village, ward 8 at Bomvini village, and ward 19 at  Mfundisweni village and ward 18 Gxwaleni village.  
Q4: during the fourth quarter there was no request recieved asking for immediate relief support.</t>
  </si>
  <si>
    <t>Provide immediate relief support to the destitute in line with disaster management plan level 1 and  indigent policy by June 2025</t>
  </si>
  <si>
    <t>1. Conduct disaster assessment  
2. Provide of food parcels to the disaster victims.</t>
  </si>
  <si>
    <t xml:space="preserve">Provision of groceries for immediate relief on disaster incidents when need arises  </t>
  </si>
  <si>
    <t xml:space="preserve">Report on disaster provisions  and list of beneficiaries </t>
  </si>
  <si>
    <t>Public amenities (community halls, MPCCs, pound, cemetery and sport fields)</t>
  </si>
  <si>
    <t>To improve aesthetic look and creation of the safe environment for effective utilisation of public amenities   by June 2027</t>
  </si>
  <si>
    <t>BSD 12</t>
  </si>
  <si>
    <t>To implement Public Amenities Management Plan (community halls, MPCCs and sport fields)</t>
  </si>
  <si>
    <t>Public Amenities Management Plan and working schedules</t>
  </si>
  <si>
    <t>Public Amenities implementation report</t>
  </si>
  <si>
    <t xml:space="preserve">Improved management of Public Amenities </t>
  </si>
  <si>
    <t>1.12.1</t>
  </si>
  <si>
    <t xml:space="preserve">Q1: During the first quarter of 2022-2023 financial year, grass cutting services were conducted as per the work schedule in all municipal sites, streets, smal gardens and public walkways.  
Q2:  During the second quarter of 2022-2023 financial year, grass cutting  services and planting of tree and flowers in the main street, HQ and MPCC were conducted as per the work schedule in all municipal sites, streets, smal gardens and public walkways. 
Q3: In the third quarter of 2022/2023, grass cutting services were conducted as per the work schedule in all municipal sites, internal streets, small gardens and public walkways. 
Q4: In the fourth quarter of 2022/2023, grass cutting services were conducted as per the work schedule in all municipal sites, internal streets, small gardens and public walkways. 
  </t>
  </si>
  <si>
    <t xml:space="preserve">1. Facilitate grass cutting of sport grounds
2. Facilitate cleaning of swimming pool at MPCC
3. Mornitoring community halls trough hall caretakers
                        </t>
  </si>
  <si>
    <t>Cleaning and Mornitoring of public amenities</t>
  </si>
  <si>
    <t xml:space="preserve">1. Monitoring report of public amenities (community halls, MPCC and libraries)
</t>
  </si>
  <si>
    <t xml:space="preserve">To implement pound by-law and pound policy </t>
  </si>
  <si>
    <t>Pound  By-law and Policy</t>
  </si>
  <si>
    <t xml:space="preserve">100% (440)reduction of stray animals </t>
  </si>
  <si>
    <t xml:space="preserve">Improved control of stray animals
</t>
  </si>
  <si>
    <t>1.12.2</t>
  </si>
  <si>
    <t>During 2022/2023 financial year, 1459   stray animals  were impounded,which was 168% of the annual target. 
The total revenue generated at Pound for 2022-2023 amounted to R145 890.</t>
  </si>
  <si>
    <t>Implemented  Pound Policy and Pound By-Law by reducing stray animals in the urban area by 100% (440 pounded stray animals)  by June 2025</t>
  </si>
  <si>
    <t>1. Impounding of  stray  animals within the urban area.                       
2.Facilitate the procurement of feed and vaccine for impounded animals           
3.Management of pound site                    and reconciliation report</t>
  </si>
  <si>
    <t xml:space="preserve"> Management of pound  and 25% (110 pounded stray animals) reduced number of stray animals in the urban area</t>
  </si>
  <si>
    <t xml:space="preserve">Report on impounded animals,  pound  reconciliation  report </t>
  </si>
  <si>
    <t xml:space="preserve"> Management of pound  and 50% (220 pounded stray animals) reduced number of stray animals in the urban area</t>
  </si>
  <si>
    <t xml:space="preserve"> Management of pound  and 75% (330 pounded stray animals)reduced number of stray animals in the urban area</t>
  </si>
  <si>
    <t xml:space="preserve"> Management of pound  and 100% (440 pounded stray animals) reduced number of stray animals in the urban area</t>
  </si>
  <si>
    <t>Ensure adherence to Cemetery by-law</t>
  </si>
  <si>
    <t xml:space="preserve"> Cemetery By-law </t>
  </si>
  <si>
    <t xml:space="preserve"> Reports on grave sites, cleaning, grave numbering</t>
  </si>
  <si>
    <t xml:space="preserve">Improved  cemetery management </t>
  </si>
  <si>
    <t xml:space="preserve">1.12.3 </t>
  </si>
  <si>
    <t xml:space="preserve"> During 2022/2023 financial year, The municipality sold five (15) graves:</t>
  </si>
  <si>
    <t xml:space="preserve">Implemented cemetery  management by-law through allocation of grave sites, cleaning, grave numbering  by June 2025
</t>
  </si>
  <si>
    <t>1. Maintanance of cemetery                        
2. Grass grass cutting  and landscaping            
3. Numbering of grave sites.</t>
  </si>
  <si>
    <t>Falitate allocation of grave sites, cleaning and grave numbering</t>
  </si>
  <si>
    <t xml:space="preserve">Cemetery management report,reconciliation report. </t>
  </si>
  <si>
    <t>Monthly reconciliation</t>
  </si>
  <si>
    <t>Bottom Lyer</t>
  </si>
  <si>
    <t>Report on 144  work opportunities created by June 2025</t>
  </si>
  <si>
    <t>Provide immediate relief support to destitute families</t>
  </si>
  <si>
    <t>1. Indigent Register 
2. Poverty Alleviation Policy</t>
  </si>
  <si>
    <t>Number of destitute families provided with immediate relief support.</t>
  </si>
  <si>
    <t>Supported destitute families.</t>
  </si>
  <si>
    <t>1.10.2</t>
  </si>
  <si>
    <t xml:space="preserve">Provision of immediate relief support has been realized through the groceries  assistance to the destitute families in the following wards: ward 5 at Matshona village, ward 8 at Bomvini village, and ward 19 at  Mfundisweni village and ward 18 Gxwaleni village.  </t>
  </si>
  <si>
    <t>Supported destitute families with immediate relief support when need arises by June 2025.</t>
  </si>
  <si>
    <t>1. Conduct assessment 
2. Facilitate procurement of groceries</t>
  </si>
  <si>
    <t>Provided support to destitute familes with immediate relief support when need arises</t>
  </si>
  <si>
    <t xml:space="preserve">Report on Immediate relief </t>
  </si>
  <si>
    <t xml:space="preserve"> To reduce illiteracy rate through provision of relevant information services by June  2027</t>
  </si>
  <si>
    <t xml:space="preserve">Improve access to information  
through utilisation of library  facilties </t>
  </si>
  <si>
    <t xml:space="preserve">Improved literacy </t>
  </si>
  <si>
    <t>During 2022/2023 financial year two library programs were  conducted, namely; Holiday Club, which was conducted on the 15 September 2022, National Book Week that was conducted on the 30 August 2022, Holiday Program conducted on the 05, 07 and 08  December 2022, World Read Aloud Day (01  February 2023), SA Library Week (28 February 2023), World Play Day 02 June 2023, Read Loud 24 May 2023 and World Book Day 20 April 2023.</t>
  </si>
  <si>
    <t>Seven Library programs conducted (National Book Week, 2x Holiday Programs, World Read Aloud, World Book Day, SA Library Week and World Play Day) by June 2025</t>
  </si>
  <si>
    <t xml:space="preserve">Concept documents, procurement of catering, procurement of playing facilities(jumping casttle). Procure transport services. Procurement of promotional material (pocket dictionaries, instruments boxes, squeeze bottles, pencil cases).    </t>
  </si>
  <si>
    <t>Two Library Programs conducted ( Holiday Program and National Book Week)</t>
  </si>
  <si>
    <t>Concept document, Notice,  attendance register and report</t>
  </si>
  <si>
    <t>One Library Program conducted ( Holiday Program)</t>
  </si>
  <si>
    <t>Concept document, Notice attendance register and report</t>
  </si>
  <si>
    <t>Two Library Programs conducted (World Read Aloud Day and SA Library Week)</t>
  </si>
  <si>
    <t>Two Library Program conducted ( World Book Day and Word Play Day)</t>
  </si>
  <si>
    <t>DSRAC</t>
  </si>
  <si>
    <t>To promote community sport development and participation of organised sport bodies and recreation  targeting youth  by June 2027</t>
  </si>
  <si>
    <t>IDOT 09</t>
  </si>
  <si>
    <t>Develop Sport Operational Plan</t>
  </si>
  <si>
    <t>Sport Management  Policy and Sport Operational Plan</t>
  </si>
  <si>
    <t xml:space="preserve">Four sporting programs implemented  </t>
  </si>
  <si>
    <t>Improved wellness through organised  community sport activities</t>
  </si>
  <si>
    <t>During 2022/2023 financial year, a Sport Plan was reviewed and signed by the accounting officer. Aerobics activities were conducted on the 12th of November 2022. Netball Tournament was conducted on the 25 March 2023.
Fun Run was conducted on the 24 June 2023, starting point from Zinyosini( ward 2) to Sipetu (ward 3).</t>
  </si>
  <si>
    <t xml:space="preserve">1. Develop Sport Operational Plan. 
2. Facilitate invitations of sport bodies.
4. Coordinate all codes sport games and fun-run programmes.   </t>
  </si>
  <si>
    <t>1. Sport Operational Plan developed.
2. Aerobics conducted.</t>
  </si>
  <si>
    <t>Sport games conducted ( soccer and rugby)</t>
  </si>
  <si>
    <t>Sport games conducted ( netball and volley ball)</t>
  </si>
  <si>
    <t xml:space="preserve">Fun-run programme conducted </t>
  </si>
  <si>
    <t>To improve public safety through law enforcement, by implementating regulatory framework by June 2027</t>
  </si>
  <si>
    <t>IDOT 11</t>
  </si>
  <si>
    <t xml:space="preserve">To implement the National Road Traffic Act, AARTO Act, NLT Act  and Municipal Traffic and Roads By-Law. </t>
  </si>
  <si>
    <t xml:space="preserve">National Road Traffic Act,AARTO Act, NLTA , Municipal Roads  and  Traffic By-Laws. Integrated Law Enforcement  Plan. </t>
  </si>
  <si>
    <t xml:space="preserve">Four  Intergrated Law Enforcement Programs conducted   </t>
  </si>
  <si>
    <t xml:space="preserve">Improved Community Safety </t>
  </si>
  <si>
    <t>2.11.1</t>
  </si>
  <si>
    <t>During 2022/2023 financial year, 04 integrated law enforcement programs were conducted at Dambeni Turnoff on the following dates: 29 September 2022, 20 December 2022, 31 March 2023 and  26 May 2023.</t>
  </si>
  <si>
    <t>Four integrated Law Enforcement Programmes conducted by June 2025</t>
  </si>
  <si>
    <t>1.Distribute invitations to relevant  stakeholders.  
 2.Conduct integrated law enforcement programs</t>
  </si>
  <si>
    <t xml:space="preserve">One integrated Law Enforcement  program conducted 
</t>
  </si>
  <si>
    <t xml:space="preserve">Invitations,  Report on integrated law enforcement program and attendance register 
</t>
  </si>
  <si>
    <t xml:space="preserve">3000 stopped and checked motor  vehicles   </t>
  </si>
  <si>
    <t>Community Safety</t>
  </si>
  <si>
    <t>2.11.2</t>
  </si>
  <si>
    <t xml:space="preserve">During 2022/2023 financial year, 3062 motor vehicles were stopped and checked. </t>
  </si>
  <si>
    <t>Conducted stop and check of 3000 motor vehicles  by June 2025</t>
  </si>
  <si>
    <t>Conduct stop and check of     motor vehicles. Acquisition and filling of  NREP forms.</t>
  </si>
  <si>
    <t xml:space="preserve">Reports on motor vehicles stopped and checked, list of vehicles stoped
</t>
  </si>
  <si>
    <t>1000 Issued traffic fines</t>
  </si>
  <si>
    <t>2.11.3</t>
  </si>
  <si>
    <t>During 2022/2023 financial year, 1142 Traffic fines were issued.</t>
  </si>
  <si>
    <t>1000  traffic fines issued by June 2025</t>
  </si>
  <si>
    <t xml:space="preserve">Issue section 56 summons. Issue 341 traffic fines </t>
  </si>
  <si>
    <t xml:space="preserve">200   Traffic Fines issued </t>
  </si>
  <si>
    <t xml:space="preserve">List of  Traffic Fines issued and  reconciliation report </t>
  </si>
  <si>
    <t xml:space="preserve">300   Traffic Fines issued </t>
  </si>
  <si>
    <t xml:space="preserve">300   Traffic Fines issued  </t>
  </si>
  <si>
    <t>12 Executed warrants</t>
  </si>
  <si>
    <t>2.11.4</t>
  </si>
  <si>
    <t xml:space="preserve">During 2022/2023 financial year,16 warrants of arrest were executed </t>
  </si>
  <si>
    <t>12 warrants of arrests executed by June 2025</t>
  </si>
  <si>
    <t>Submit section 56 summons to the magistrate. Collect  issued warrants  of arrest from the magistrate.</t>
  </si>
  <si>
    <t xml:space="preserve"> 03 warrants of arrest Executed  </t>
  </si>
  <si>
    <t xml:space="preserve">Copies of executed warrants </t>
  </si>
  <si>
    <t xml:space="preserve"> 03 warrants of arrest executed  </t>
  </si>
  <si>
    <t xml:space="preserve"> 03 warrants of arrest executed </t>
  </si>
  <si>
    <t>300 driving licence renewals, 240  learners' licence applications and 120 PrDPs applications</t>
  </si>
  <si>
    <t xml:space="preserve">Increased revenue generated </t>
  </si>
  <si>
    <t>2. 11.5</t>
  </si>
  <si>
    <t xml:space="preserve">During 2022/2023 financial year. 641 driving licence renewals, 723 PrDP applications and 380 learners' licence applications were processed </t>
  </si>
  <si>
    <t>400 driving licence renewals, 260  learners' licence applications and 160 PrDPs applications by June 2025</t>
  </si>
  <si>
    <t xml:space="preserve">Acquisition of stationary. Acquisition of  learners' licence  application forms. Conduct learners'  licence classes. Acquisition of  driving licence   application form for renewals. Processing  of Professional Driving Permit (PrDP)  forms   </t>
  </si>
  <si>
    <t xml:space="preserve">100 driving licence renewals, 65 Learners licence applications and 40 PrDPs applications 
 </t>
  </si>
  <si>
    <t xml:space="preserve">Driving,  Learners licences applications and PrDPs  report
</t>
  </si>
  <si>
    <t>Driving,  Learners licences applications and PrDPs  report</t>
  </si>
  <si>
    <t>Law Enforcement &amp; DLTC</t>
  </si>
  <si>
    <t>To increase own revenue collection to R120 000 000 for effective and efficient service delivery  by June 2027</t>
  </si>
  <si>
    <t>FV 01</t>
  </si>
  <si>
    <t>Ensure adherence to Municipal By-Laws and  NRTA for effective management of revenue generated at Community Services Directorate</t>
  </si>
  <si>
    <t>RTMC Act, ENATIS system, NRTA and  Municipal By-Laws (Pound, Cemetery and Business Licensing)</t>
  </si>
  <si>
    <t xml:space="preserve">R1 500 000 generated 
</t>
  </si>
  <si>
    <t xml:space="preserve">Financial stability and
improved service delivery 
</t>
  </si>
  <si>
    <t>4.1.4</t>
  </si>
  <si>
    <t>During 2022/2023 financial year,the total revenue generated at traffifc during fourth quarter 2023 amounted to R674 173.00 (accumulatevely)</t>
  </si>
  <si>
    <t>Increase revenue generation at Community Services Directorate to R1 500 000 by June 2025</t>
  </si>
  <si>
    <t xml:space="preserve">1. Implement eNatis services (Issue section 56 summons, Issue 341 traffic fines, process renewals for driving license applications, PrDPs and learners applications)
2. Sold graves at grave yard
3. Impounded stray  animals release fees within the urban area.                       
</t>
  </si>
  <si>
    <t>Revenue generation at 25 % (R375 000)</t>
  </si>
  <si>
    <t>Revenue generation at 50 % (R750 000), accumulatively</t>
  </si>
  <si>
    <t>Revenue generation at 75 % ( 1 125 000), accumulatively.</t>
  </si>
  <si>
    <t>Revenue generation at 100 % (R1 500 000), accumulatively</t>
  </si>
  <si>
    <t xml:space="preserve">To promote community participation wherein citizens live in a safe environment </t>
  </si>
  <si>
    <t>Intergrated Safety Plan</t>
  </si>
  <si>
    <t>Four community safety forum meetings</t>
  </si>
  <si>
    <t>2.11.6</t>
  </si>
  <si>
    <t>Intergrated community safety plan</t>
  </si>
  <si>
    <t>Four community safety forum meetings by June 2025</t>
  </si>
  <si>
    <t>1.Invitations
2. Quarterly reports</t>
  </si>
  <si>
    <t>One community safety forum meeting conducted</t>
  </si>
  <si>
    <t>Invitations, attendance register and report</t>
  </si>
  <si>
    <t>To Improve law enforcement    through implemenation of  Municipal By-Laws  by June 2027</t>
  </si>
  <si>
    <t>IDOT 12</t>
  </si>
  <si>
    <t>Municipal bylaws 
Integrated law enforcement plan</t>
  </si>
  <si>
    <t xml:space="preserve">Improved community safety </t>
  </si>
  <si>
    <t>2.12.1</t>
  </si>
  <si>
    <t xml:space="preserve">During 2022/2023 financial year, 04 by-law enforcement programs were conducted: Sale of Food By-law (34 shops were ispected,Business Licence Inspections,Street Trading,Pound By-law (195 stray animals were inpounded,
</t>
  </si>
  <si>
    <t xml:space="preserve">Four  Intergrated by-law Enforcement Programs conducted by June 2025.   </t>
  </si>
  <si>
    <t xml:space="preserve">1.Invitations, enforce street trading by-law. Impounding of stray animals in urban area.  
2.Removal of illegal constructed stractures when need arises
3. Conduct awareness campaigns and enforcement of municipal  by-laws. 
</t>
  </si>
  <si>
    <t>One Municipal By-law enforcement program enforced ( street trading by-law. Impounding of stray animals in urban area) 
2.2.Conduct by-law enforcement program.</t>
  </si>
  <si>
    <t>Report on municipal by-laws enforced</t>
  </si>
  <si>
    <t>1. One Municipal By-law enforcement program enforced ( safe of food by- law, business licensing by-law)
2. Removal of illegal constructed stractures and abandoned motor vehicles when need arises</t>
  </si>
  <si>
    <t xml:space="preserve">1. Report on municipal by-laws enforced and Report on 2. Removal of illegal dumping </t>
  </si>
  <si>
    <t xml:space="preserve">One Municipal By-law enforcement program enforced ( street trading by-law. Impounding of stray animals in urban area) </t>
  </si>
  <si>
    <t>1. One Municipal By-law enforcement program enforced ( safe of food by- law, business licensing by-law)
2. Removal of illegal constructed stracturesand abandoned motor vehicles when need arises</t>
  </si>
  <si>
    <t>To safeguard municipal assets and personnel by June 2027</t>
  </si>
  <si>
    <t>IDOT 13</t>
  </si>
  <si>
    <t>Provide outsourced security services for safety of municipal assets and personnel</t>
  </si>
  <si>
    <t xml:space="preserve">SLA for outsourced security
Asset Management Policy 
Asset Register </t>
  </si>
  <si>
    <t xml:space="preserve">Provision of security services in 10 Municipal sites </t>
  </si>
  <si>
    <t>Secured municipal assets &amp; Personnel</t>
  </si>
  <si>
    <t>2.13.1</t>
  </si>
  <si>
    <t>During 2022/2023 financial year, performance of the service provider was monitored.</t>
  </si>
  <si>
    <t>Provide  Security services in 10 municipal sites (HQ, pound, MPCC, Chief Ntsikayezwe Sigcawu MPCC,state-house, new &amp; old traffic offices, craft centre, main library, municpal sport ground &amp; landfill site) through outsourced security services  by June 2025</t>
  </si>
  <si>
    <t>Monitor and report on the perfomance of outsourced security services.</t>
  </si>
  <si>
    <t>Provided outsourced security services in 10 municipal sites.</t>
  </si>
  <si>
    <t xml:space="preserve">Outsourced security monitoring report 
</t>
  </si>
  <si>
    <t xml:space="preserve">Outsourced security monitoring report.
</t>
  </si>
  <si>
    <t>To strengthen the oversight functioning of the Council by June  2027</t>
  </si>
  <si>
    <t>Terms of reference, Institutional Calender &amp; Standing Orders and Procedures</t>
  </si>
  <si>
    <t>Complete institutional compliance with legislative prescripts</t>
  </si>
  <si>
    <t>4 Public Participation &amp; Petitions committee sittings have been coordinated as follows:
 13 September 2022, 24 October 2022, 28th February 2023 &amp; 26th May 2023</t>
  </si>
  <si>
    <t>Four quarterly petitions and public participation committee reports developed by June 2025</t>
  </si>
  <si>
    <t xml:space="preserve">1. Consolidate petitions
2. Develop report </t>
  </si>
  <si>
    <t xml:space="preserve">One quarterly petitions and public participation committee report developed </t>
  </si>
  <si>
    <t>Petitions and Pubic Participation report</t>
  </si>
  <si>
    <t>To promote effective participation of stakeholders  in the affairs of governance by June   2027</t>
  </si>
  <si>
    <t xml:space="preserve">GG 02 </t>
  </si>
  <si>
    <t>To strenthen community participation through community engagement programs.</t>
  </si>
  <si>
    <t>Public participation policy and Strategy</t>
  </si>
  <si>
    <t xml:space="preserve">Five community participation programs </t>
  </si>
  <si>
    <t>Improved Community participation</t>
  </si>
  <si>
    <t>During 2022/2023 financial year, 04 community participation programs were conducted, and they were as follows:Ward Committee Inductuon 02 to 04  August 2022, Moral Regeneration Movement on GBV 22 November 2022, Know Your Program 29 March 2023. Public Prticipation Imbizo  13 June at Sidakeni community hall, 14 at MPCC and 15 June 2023 at Mfundisweni.</t>
  </si>
  <si>
    <t>Five community participation programs coordinated, Know Your Rights, The Ward Conferences Moral Regenation Movement, Public Participation Imbizo and Moral Regeneration Movement) by June 2025</t>
  </si>
  <si>
    <t>1.Develop concept documents for all the programs
2.Facilitate procurement processes for the logistics</t>
  </si>
  <si>
    <t>One community participation program conducted (Ward Ward Conferences )</t>
  </si>
  <si>
    <t>Concept Document, Invitation, Attendance Registers &amp; Reports.</t>
  </si>
  <si>
    <t xml:space="preserve">One community participation program conducted (Moral Regeneration Movement) </t>
  </si>
  <si>
    <t>Concept Document, Invitation,Attendance Registers, &amp; Reports.</t>
  </si>
  <si>
    <t>One community participation program conducted (Know Your Rights)</t>
  </si>
  <si>
    <t xml:space="preserve">Concept Document, Invitation,Attendance Registers, &amp; Reports.
</t>
  </si>
  <si>
    <t>Two community participation programs conducted (Public Participation Imbizo and Moral Regeneration Movement)</t>
  </si>
  <si>
    <t>Concept Documents, Invitations, Attendance Registers &amp; Reports.</t>
  </si>
  <si>
    <t>Monitor, support and report on ward committees' functionality</t>
  </si>
  <si>
    <t xml:space="preserve">12 ward committtee reports on functionality of ward committees </t>
  </si>
  <si>
    <t xml:space="preserve">Functionality of ward committees </t>
  </si>
  <si>
    <t xml:space="preserve">Q1: Ward committee perfomance reports were recieved for review and consolidation ( July, Augast and September). The payments of three monthly out of pocket expenses were faciliated for  ward committees as per the submitted performance reports.
Q2: Ward committee perfomance reports were recieved for review and consolidation ( October, November and December). The payments of three monthly out of pocket expenses were faciliated for  ward committees as per the submitted performance reports.
Q3:Mornitoring of ward committee performance conducted and  montly ward committee performance reports were received from all wards.The reports were reviewed and consolidated and the out-of-pocket expenses were faciliated for all ward committees as per the submitted performance reports. 
Q4:Mornitoring of ward committee performance conducted and  montly ward committee performance reports were received from all wards.The reports were reviewed and consolidated and the out-of-pocket expenses were faciliated for all ward committees as per the submitted performance reports. </t>
  </si>
  <si>
    <t>Consolidate perfomance reports of Ward Committees by June 2025</t>
  </si>
  <si>
    <t>1.Receive the perfomance report of ward committees 
2.Revie and concolidate ward committee reports 
3. Facilitate out of pocket expences payment 
4. Facilitate submission of ward committee reports to pettitions and public participation committee</t>
  </si>
  <si>
    <t>Monthly performance  reports  for Ward Commitees consolidated</t>
  </si>
  <si>
    <t xml:space="preserve">Submission register, payment schedule and perfomance report </t>
  </si>
  <si>
    <t>Ward Committee Functioning Policy and Standard Operational Procedure</t>
  </si>
  <si>
    <t xml:space="preserve">19 ward committtees capacitated </t>
  </si>
  <si>
    <t>Improved perfomance of ward committees</t>
  </si>
  <si>
    <t xml:space="preserve">Ward committee functioning Policy and Established 19 ward Committees </t>
  </si>
  <si>
    <t>Ward committee capacity building conducted in 19 Wards by June 2025</t>
  </si>
  <si>
    <t xml:space="preserve">1. Concept document
2. Facilitate logistics 
3. Facilitate procurement 
4. invitations
5. Conduct in-house training  
</t>
  </si>
  <si>
    <t>In-house ward committee  training conducted in ward 03, 19 and 10</t>
  </si>
  <si>
    <t xml:space="preserve">Concept document, Attendence  register  and  report  </t>
  </si>
  <si>
    <t>GG 13</t>
  </si>
  <si>
    <t xml:space="preserve">Q1: One  service provider was morintored during the first  quarter, namely,  All Black Security Services (PTY) LTD A JV Ships of Tarshish T/A Division Alpha). The service provider has been appointed to provide  outsourced security services.
Q2:  Five  service providers were morintored during the second  quarter and they are: 
1. All Black Security Services (PTY) LTD A JV Ships of Tarshish T/A Division Alpha) for provision of outsourced security services.
2. Qhwabizandla Enterprise for provision of cleaning services at Landfill Site. 
3. Amatshutsha Logistics for provision of waste transportation services 
4. Skali Group PTY (LTD) for supply and delivery of refuse bags. 
Ekazenande PTY LTD for supply and delivery of chick, seedlings and vaccine
Q3:Four  service providers were morintored during the month of February 2023 and they are: 
1. All Black Security Services (PTY) LTD A JV Ships of Tarshish T/A Division Alpha) for provision of outsourced security services.
2. Qhwabizandla Enterprise for provision of cleaning services at Landfill Site. 
3. Amatshutsha Logistics for provision of waste transportation services 
4. Skali Group PTY (LTD) for supply and delivery of refuse bags. 
Q4: Four  service providers were morintored during the month of February 2023 and they are: 
1. All Black Security Services (PTY) LTD A JV Ships of Tarshish T/A Division Alpha) for provision of outsourced security services.
2. Qhwabizandla Enterprise for provision of cleaning services at Landfill Site. 
3. Amatshutsha Logistics for provision of waste transportation services 
4. Skali Group PTY (LTD) for supply and delivery of refuse bags. </t>
  </si>
  <si>
    <t>Monthly monitored  performance  of Directorate Service Providers in line with contract register as per set deliverables by June 2025</t>
  </si>
  <si>
    <t>Facilitate availability of service level agreements for the appointed service providers
Consolidate report on performance of service providers in line with the signed SLAs.
Submit report on monitored performance of service providers to BTO</t>
  </si>
  <si>
    <t>Budget,Institutional Calender, policies, by-laws and sector plans.</t>
  </si>
  <si>
    <t xml:space="preserve">One sector plan, two by-laws and three policies review  coordinated </t>
  </si>
  <si>
    <t>Policy gap analysis was developed and two policies, one sector plan were reviewed.</t>
  </si>
  <si>
    <t>1. Develop gap analysis on the  policies 
2. Research on legislative requirements  for development of a new policy 
3. Reviewed  policies
4. Submit reviewed and new developed policies to Council for approval</t>
  </si>
  <si>
    <t xml:space="preserve">policy gap -analysis report, and Council Resolution   </t>
  </si>
  <si>
    <t xml:space="preserve">Reviewed and approved  policies and sector plans </t>
  </si>
  <si>
    <t xml:space="preserve">List of revevied Policies and Sector Plans  &amp; Council Resolution </t>
  </si>
  <si>
    <t>To provide clean and accountable governance structures by June 2027</t>
  </si>
  <si>
    <t>2021/2022 AG Management and audit report, terms of reference for operation clean audit committee, operation clean audit committee, 2021/2022 audit action plan</t>
  </si>
  <si>
    <t xml:space="preserve">90% of 2021/22 and 60% of 2022/2023 Audit findings reduced </t>
  </si>
  <si>
    <t>Audit action plan has been develpoed and submited to internal audit. 80% of 2020/21 and 50% of 2021/2022 Audit findings were  reduced.</t>
  </si>
  <si>
    <t>2024/2025  Strategic and fraud risk register developed and 2024/2025  operational risk register developed and 80% of 2023/2024 mitigated risks</t>
  </si>
  <si>
    <t>The 2022/2023 Operational Risk Register was developed and implemented. There were 35 risks planned to be mitigated, and 19 risks were mitigated at 82%</t>
  </si>
  <si>
    <t xml:space="preserve"> 20% of 2024/2024 mitigated risk</t>
  </si>
  <si>
    <t xml:space="preserve">80% of 2024/2025 mitigated risk
Developed 2025/2026 strategic, fraud and Community Services operational risk registers
</t>
  </si>
  <si>
    <t>Risk management Report and risk register
2025/2026 strategic, fraud and Community Services  operational risk registers</t>
  </si>
  <si>
    <t xml:space="preserve">08 signed performance agreements for  Managers and Officers Number of Institututional  Performance Evaluation reports  and Individual Performance evaluation reports </t>
  </si>
  <si>
    <t>5.5.5</t>
  </si>
  <si>
    <t>Q1: Performance Agreements for 2022-2023 of Managers and Officers were developed and signed.                                                              
Q2: The first quarter performance evaluations of 2022/2023 for managers and officers were conducted on the 24 November 2022
Q3:Performance evaluations for managers was conducted on the 21 February 2023, and officers  on the 20  of March 2023.
Midyear Performanced evaluations for Managers was conducted on the 21st February 2023 at Imvomvo Country Lodge. Manager Social Intervention  was available on the day and was not prepared in presenting to the panel as He was only having the hardcopies.  The panel requested the incumbent to be excused as he was not prepared for the assessments.  There were no softcopies available for the panel and no information submitted to the Corporate Services.  
Q4:The third quarter performance evaluations of 2022/2023 for managers and officers were conducted on the 19 June 2023.</t>
  </si>
  <si>
    <t>2024/2025 signed Performance agreements for Managers and Officers , four individual Performance Evaluations ( Annual 2023/2024,Mid-Term 2024/2025, quarterly performance evaluations 2024/2024) coordinated by June 2025</t>
  </si>
  <si>
    <t>2024/2025 Signed Performance agreements for Managers and Officers signed.
Individual Performance Evaluations for Managers and officers (fourth quarter 2023/2024) coordinated</t>
  </si>
  <si>
    <t>Report on signed Performance Agreements 
Performance Evaluation Report and attendance registers</t>
  </si>
  <si>
    <t>2022/2023 signed performance agreements for Managers and Officers. 2021/2022 institutional Audited annual performance , 2022/2023 Ist quarter institutional performance &amp; Mid-term  institutional Performance evaluation reports for 2022/2023</t>
  </si>
  <si>
    <t>100% of PoEs submitted per KPA as per approved SDBIP by June 2025</t>
  </si>
  <si>
    <t>Implemented Public Amenities Management Plan through monitoring and cleaning of public amenities (community halls, MPCC, Sport field and libraries) by June 2025</t>
  </si>
  <si>
    <t>MOU between NLM &amp; DSRAC, Library policy, Ntabakulu library, Sukude modular library, Sipetu modular library and Lwandl'olubomvu MPCC</t>
  </si>
  <si>
    <t>Seven Library programs (National Book Week, 2x Holiday Programs, World Read Aloud, World Book Day, SA Library Week and World Play Day).</t>
  </si>
  <si>
    <t xml:space="preserve">Sport Operational Plan developed,
Four sporting programs implemented by June 2025  </t>
  </si>
  <si>
    <t>Approved Sport Operational Plan,Concept document, notice, Report and attendance register</t>
  </si>
  <si>
    <t>Concept document, notice, Report and attendance register</t>
  </si>
  <si>
    <t xml:space="preserve">750 motor vehicles stopped and checked </t>
  </si>
  <si>
    <t>Three policies reviewed (Community hall usage, Indigent policy and Petitions) , One new policy developed( Trade Effluent Policy)              Two By-Laws (Cemetery By-Law and By-law relating to the Control of Refuse Disposal Site), and One Sector Plan (Intergrated Waste Management Plan) reviewed by June 2025</t>
  </si>
  <si>
    <t xml:space="preserve">Three policies  reviewed (community hall usage policy, indigent policy and petitions policy) One new  policy developed  (Trade Effluent Policy) , Two By-Laws (Cemetery By-Law and By-Law relating to the Control of Refuse Disposal Site) and One Sector Plan (Intergrated Waste Management Plan) </t>
  </si>
  <si>
    <t>Individual Performance Evaluations for Managers and officers (first quarter 2024/2025) coordinated</t>
  </si>
  <si>
    <t>Individual Performance Evaluations for managers and officers (mid-term 2024/2025) coordinated</t>
  </si>
  <si>
    <t>Individual Performance Evaluations for managers and officers (third 2024/2025) coordinated</t>
  </si>
  <si>
    <t xml:space="preserve">Top Layer SDBIP </t>
  </si>
  <si>
    <t xml:space="preserve">Supported Key Performance Area </t>
  </si>
  <si>
    <t>Objectives</t>
  </si>
  <si>
    <t xml:space="preserve">Objective No. </t>
  </si>
  <si>
    <t>IDP Strategy</t>
  </si>
  <si>
    <t xml:space="preserve">Key Performance Indicator </t>
  </si>
  <si>
    <t xml:space="preserve">KPA Number </t>
  </si>
  <si>
    <t>2024/2025 Quarter 3 target (JANUARY - MARCH)</t>
  </si>
  <si>
    <t>2024/2025 Quarter 4 target (APRIL - JUNE)</t>
  </si>
  <si>
    <t>Input</t>
  </si>
  <si>
    <t>Output</t>
  </si>
  <si>
    <t>Outcome</t>
  </si>
  <si>
    <t>Institutional development and organisational transformation</t>
  </si>
  <si>
    <t xml:space="preserve">ICT </t>
  </si>
  <si>
    <t xml:space="preserve">To promote ICT good governance for improved business continuity  and social responsibility by June 2027 </t>
  </si>
  <si>
    <t>IDOT 01</t>
  </si>
  <si>
    <t>Responding and Attending to incidents and faults reported in Municipal sites with ICT infrastucture</t>
  </si>
  <si>
    <t>Incident/fault logging forms.</t>
  </si>
  <si>
    <t>100% of reported faults/incidents attended and responded to.</t>
  </si>
  <si>
    <t>Improved business continuity</t>
  </si>
  <si>
    <t>100% reported faults/incidents(software, hardware and network related) have been attended as reported by users.</t>
  </si>
  <si>
    <t>100% reported incidents/faults attended and responded to by June 2025</t>
  </si>
  <si>
    <t>Distribution of fault logging forms
Capturing of faults on the fault logging register
Addressing the reported faults</t>
  </si>
  <si>
    <t>100% reported incidents/faults attended and responded</t>
  </si>
  <si>
    <t xml:space="preserve">Fault Logging register and report
</t>
  </si>
  <si>
    <t>Quartely Fault Register</t>
  </si>
  <si>
    <t>R370 000.00</t>
  </si>
  <si>
    <t xml:space="preserve">Corporate Services Director </t>
  </si>
  <si>
    <t xml:space="preserve">Strengthen functioning of ICT Gorvenance Committee.  </t>
  </si>
  <si>
    <t>ICT Committee, ICT Policies, ICT Governance Framework and ICT Strategy</t>
  </si>
  <si>
    <t>4 ICT Committee Meetings convened.</t>
  </si>
  <si>
    <t>ICT Good Governance and Management</t>
  </si>
  <si>
    <t>2.1.2</t>
  </si>
  <si>
    <t xml:space="preserve">Q1: The ICT Committee sat on the 15 September 2022. 
Q2: The ICT Committee sat on the 30th November 2022. 
Q3: The ICT Committee sat on the 27th March 2023. 
Q4: Meeting was scheduled to sit on the 8th June 2023, the meeting could not proceed due to not meeting the qourum. It was further rescheduled for the 27th June 2023, again the meeting could not proceed due to non meeting of the quorum </t>
  </si>
  <si>
    <t>4 Quarterly ICT Committee Meetings convened by June 2025</t>
  </si>
  <si>
    <t>Invitations, Attendance Register or Virtual Application Screenshot and Draft minutes</t>
  </si>
  <si>
    <t xml:space="preserve">1 Quarterly ICT Committee Meetings convened </t>
  </si>
  <si>
    <t xml:space="preserve">ICT Committee updated  Resolution Registers </t>
  </si>
  <si>
    <t>Breaking illiteracy barriers through technology</t>
  </si>
  <si>
    <t>IDP  and Municipal Budget</t>
  </si>
  <si>
    <t xml:space="preserve">50 Learning pad provided </t>
  </si>
  <si>
    <t>A technological affluent generation</t>
  </si>
  <si>
    <t>New project</t>
  </si>
  <si>
    <t>50 children learning pads provided by June 2025</t>
  </si>
  <si>
    <t xml:space="preserve">Develop Concept Document, Facilitate Procurement, distribute Kids learning pads. </t>
  </si>
  <si>
    <t xml:space="preserve">Procurement &amp; Handing over of children learning pads facilitated </t>
  </si>
  <si>
    <t>Appointment letter, Delivery Note, Distribution Registers and Report</t>
  </si>
  <si>
    <t xml:space="preserve">Approved Concept Document for 2024/25 Developed </t>
  </si>
  <si>
    <t>Approved Concept Document for 2024/25</t>
  </si>
  <si>
    <t>Facilitate procurement of Kids learning Pads.</t>
  </si>
  <si>
    <t xml:space="preserve">Memo request 
</t>
  </si>
  <si>
    <t xml:space="preserve">Concept Document and Distribution Registers </t>
  </si>
  <si>
    <t>R140 000.00</t>
  </si>
  <si>
    <t>Administering, Managing, Monitoring &amp; Maintaining Municipal ICT Systems, Website and Applications</t>
  </si>
  <si>
    <t>Budget,Personnel, ICT Systems, Licenses, Website, Compliance Information</t>
  </si>
  <si>
    <t>04 Licenses (Microsoft Office,Acronis, Cibecs,EDMS &amp; Customer Care)renewed, maintained and  monitored &amp; Website upgraded, 100% of information uploaded on the website in line with MFMA Section 75.</t>
  </si>
  <si>
    <t>Smooth running of municipal administration and PromoteTransparency &amp;Openness to the public</t>
  </si>
  <si>
    <t>Cibecs, Acronis backup, EDMS license, Eset antivirus &amp; Microsoft licenses were renewed. A report on renewed licenses, information backup  and information uploaded on website with Screenshots has developed</t>
  </si>
  <si>
    <t>04 Licenses (Microsoft Office,Acronis, Cibecs,EDMS &amp; Customer Care)renewed, maintained and  monitored &amp;100% of information uploaded on the website in line with MFMA Section 75 by June 2025.</t>
  </si>
  <si>
    <t>Report on Renewed Licences Maintained and Managed Systems , Develop schedule for the information to be uploaded in the website and Uploading and Hosting of Municipal Website</t>
  </si>
  <si>
    <t>4 renewed licenses and 100%  submitted Information Uploaded</t>
  </si>
  <si>
    <t>Renewed Licenses' Certificates/Licensing Screenshot and  Screenshots from the website</t>
  </si>
  <si>
    <t>100% submitted Information Uploaded</t>
  </si>
  <si>
    <t>Screenshots from the website
Schedule of documents to be uploaded</t>
  </si>
  <si>
    <t>Licenses and Screenshots</t>
  </si>
  <si>
    <t>2.1.5</t>
  </si>
  <si>
    <t>Upgraded Municipal Website by June 2025</t>
  </si>
  <si>
    <t xml:space="preserve">Drafte Terms of Reference </t>
  </si>
  <si>
    <t xml:space="preserve">Draft Terms of Reference </t>
  </si>
  <si>
    <t>Request for procurement with specification submitted to BTO</t>
  </si>
  <si>
    <t xml:space="preserve">Appointment letter </t>
  </si>
  <si>
    <t>Service Level Agreement signed with the appointed service provider</t>
  </si>
  <si>
    <t xml:space="preserve">Signed Service Level Agreement </t>
  </si>
  <si>
    <t>R470 0000.00</t>
  </si>
  <si>
    <t xml:space="preserve">Service Level Agreement </t>
  </si>
  <si>
    <t>Providing ICT Tools of Trades (Laptops, )</t>
  </si>
  <si>
    <t xml:space="preserve">Policies, Budget and SLAs 
Prioritised lists from departments </t>
  </si>
  <si>
    <t>03 employees provided with  Tools of trade (Laptops)  as per prioritised employees/councillor.</t>
  </si>
  <si>
    <t>Productive administration</t>
  </si>
  <si>
    <t>Cellphone upgrades were done for the year 2022/23 for qualifying employees. Telephone usage has been monitored. a prioritised list of employees to receive laptops or desktops when a service provider has been oppointed has been compiled and a report has been populated. 11 laptops have been provided as follows: SCM Clerk, 2x Finance Interns, Municipal Manager,PA Speaker, PMU Manager,EPWP Data Capturer, Manager Environmental Services,Demand Clerk , Asset Officer,</t>
  </si>
  <si>
    <t>03 Employees provided with  Tools of trade (3 Laptops)  as per prioritised employees,   by June 2025</t>
  </si>
  <si>
    <t>Prioritised list Distribution register and report</t>
  </si>
  <si>
    <t>Employee priority list to receive tools of trade</t>
  </si>
  <si>
    <t xml:space="preserve">Priority List 
</t>
  </si>
  <si>
    <t>1 Laptop provided</t>
  </si>
  <si>
    <t xml:space="preserve">Delivery Notes,Distribution register and 
Report 
</t>
  </si>
  <si>
    <t>2 Laptop provided</t>
  </si>
  <si>
    <t xml:space="preserve">Delivery Notes, Distribution register and 
Report 
</t>
  </si>
  <si>
    <t>Priority List
Distribution  Register</t>
  </si>
  <si>
    <t xml:space="preserve">Customer Care </t>
  </si>
  <si>
    <t>To enhance customer satisfaction by June 2027</t>
  </si>
  <si>
    <t>IDOT 02</t>
  </si>
  <si>
    <t>Creating a communication  platform for Internal and External Customers and reciept of  Comments, Complaints and Compliments</t>
  </si>
  <si>
    <t xml:space="preserve">Customer care policy, data collection questionnaires,customer care enquiries register, Customer Care Charter &amp;
budget
Batho Pele Principles
Presidential Hotline
</t>
  </si>
  <si>
    <t>03 Customer Care Programmes (Customer Care Awareness,Presidential hotline awareness and Customer Care Workshop) Implemented.</t>
  </si>
  <si>
    <t xml:space="preserve">Customer satisfaction . </t>
  </si>
  <si>
    <t>2.2.1</t>
  </si>
  <si>
    <t xml:space="preserve">Presidential Hotline awareness programme was coordinated at ward 01 on 12/09/22, ward 07 14/09/22, and ward 08 15/09/22,  
Customer Care Awareness programme has been facilitated on the 14 November 2022. Customer Care WorCustomer Customer Care Workshop was faciliated to EPWP beneficiaries on the 08 March 2023, and  a report on customer care complements, complaints and referalls has been developed as follows: 541 coplements, 1 complaint and 1 referal </t>
  </si>
  <si>
    <t>3 Customer Care Programmes (Customer Care Awareness,Presidential hotline awareness and Customer Care Workshop) coordinated by June 2025</t>
  </si>
  <si>
    <t>1. Register for complaints or comments   2. Capturing of complaints 3.Developing of compliants report refered and attended report  4. Submit report to Alfred Nzo. Facilitate the customer care awareness workshop</t>
  </si>
  <si>
    <t>1 Customer Care Awareness to employees</t>
  </si>
  <si>
    <t>Invitation, Attendance register, report</t>
  </si>
  <si>
    <t xml:space="preserve">1 Presidential Hotline Workshop to community </t>
  </si>
  <si>
    <t>Invitation, Attendance Register, Report</t>
  </si>
  <si>
    <t xml:space="preserve">1 Customer Care Workshop for employees </t>
  </si>
  <si>
    <t>Invitations, Attendance register, report</t>
  </si>
  <si>
    <t>Quarterly Report</t>
  </si>
  <si>
    <t xml:space="preserve">Municipal Administration  </t>
  </si>
  <si>
    <t>To maintain clean municipal properties for conducive work environment   by June 2027</t>
  </si>
  <si>
    <t>IDOT 03</t>
  </si>
  <si>
    <t xml:space="preserve">Providing Cleaning &amp; Hygiene Services in Municipal Sites </t>
  </si>
  <si>
    <t xml:space="preserve">Budget, Personnel, Cleaning schedules,cleaning equipment,
distribtion register and cleaning material. </t>
  </si>
  <si>
    <t>07 Municipal sites provided with cleaning and hygiene services.</t>
  </si>
  <si>
    <t>Cleaned workplace &amp; minimized health and safety risks</t>
  </si>
  <si>
    <t>Cleaning and hygiene services has been provided in 8 municipal sites (Records, Main Site, Traffic, Landfill Site, MPCC, Pound, State House &amp; Manyano)and a monitoring reports has been developed</t>
  </si>
  <si>
    <t>7 Municipal sites(Records, Main Site, Traffic, Landfill Site, MPCC,Pound, Sports' Field) provided with cleaning material and hygiene services by June 2025</t>
  </si>
  <si>
    <t>Distribution register for cleaning material and report</t>
  </si>
  <si>
    <t>7 Municipal sites(Records, Main Site, Traffic, Landfill Site, MPCC,Pound, Sports' Field) provided with cleaning and hygiene services</t>
  </si>
  <si>
    <t>Distribution Register          Report</t>
  </si>
  <si>
    <t>7 Municipal sites(Records, Main Site, Traffic, Landfill Site, MPCC,Pound, Sports' Field ) provided with cleaning and hygiene services</t>
  </si>
  <si>
    <t xml:space="preserve"> Distribution Register          Report</t>
  </si>
  <si>
    <t>To manage all municipal estates by June 2027.</t>
  </si>
  <si>
    <t>Leasing  and  inspecting municipal  properties.</t>
  </si>
  <si>
    <t>Estate Register, Estate Keys,Estate Management Policy, Lease agreements</t>
  </si>
  <si>
    <t>03 leases managed for the rentals , renewals and inspections of municipal estate conditions</t>
  </si>
  <si>
    <t>Proper and condusive management of Municipal Estates</t>
  </si>
  <si>
    <t xml:space="preserve">2.4.1 </t>
  </si>
  <si>
    <t>10 Estates managed through leases&amp; rentals and inspection of Estate condition was done and a report has been developed for the following leases:
1. Vusuluntu Cooperative
2. Wendy CH Designs (PTY) LTD
3. Livuse Holdings (PTY) LTD
4. DTST Construction (PTY) LTD
5. Fefe Silhouettes (PTY) LTD
6. Innomac Designs
7.Ibtech Technologies
8.All Blacks
9.Home Affairs
10. Sugudhav Sewpersadh Alt</t>
  </si>
  <si>
    <t>6 renewed rental lease agreements, 2 new signed lease agreements and inspections of municipal estate conditions by June 2025</t>
  </si>
  <si>
    <t>Coordinate renewal and signing of  new lease agreements</t>
  </si>
  <si>
    <t>3 renewal agreements and sites inspected</t>
  </si>
  <si>
    <t>Signed lease agreements and inspection report</t>
  </si>
  <si>
    <t xml:space="preserve">3 renewal agreements and sites inspected </t>
  </si>
  <si>
    <t>1 new signed lease agreement and sites inspected</t>
  </si>
  <si>
    <t xml:space="preserve">Signed lease agreement and inspection report </t>
  </si>
  <si>
    <t>Lease agreements and Inspection Reports</t>
  </si>
  <si>
    <t>To preserve institutional  information by June 2027.</t>
  </si>
  <si>
    <t xml:space="preserve">Sorting,Filling and Disposing of municipal information. </t>
  </si>
  <si>
    <t>File plan,budget and Record management Policy</t>
  </si>
  <si>
    <t xml:space="preserve">100%  of Semi-current information received  sorted and filed as per National Archives Act &amp; File Plan and Number of Records Management Workshop conducted
</t>
  </si>
  <si>
    <t xml:space="preserve">Preserved institutional memory and Proper Record management </t>
  </si>
  <si>
    <t>Records Management Workshops were conducted as follows:
Budget &amp; Treasury Office on the 20 September 2022 
Community Services on the  14 November 2022,
Technical Services  on the 22 November 2022, Corporate Services on the 21 February 2023, Development Planning on the 20 March 2023, MM's Office on the 05 June 2023, and filing reports have been developed.</t>
  </si>
  <si>
    <t>100%  of Semi-current information received  sorted and filed as per National Archives Act &amp; File Plan and 1 Records Management Workshop conducted by June 2025</t>
  </si>
  <si>
    <t>Reminding directorate about transfering semi current records, Sorting of files and  filing</t>
  </si>
  <si>
    <t>100%  of Semi-current information received  sorted and filed as per National Archives Act &amp; File Plan</t>
  </si>
  <si>
    <t xml:space="preserve">Memo reminders and Filing report
</t>
  </si>
  <si>
    <t xml:space="preserve">Memo reminders and Filing report
Invitation and Attendance Registers
</t>
  </si>
  <si>
    <t>100%  of Semi-current information received  sorted and filed as per National Archives Act &amp; File Plan and 1 Records management Workshop conducted</t>
  </si>
  <si>
    <t>Filling report</t>
  </si>
  <si>
    <t>Human Resource Management</t>
  </si>
  <si>
    <t xml:space="preserve">To ensure safe, healthy &amp; condusive work environment by June 2027
</t>
  </si>
  <si>
    <t xml:space="preserve">Inspect and mitigate health and safety hazards in  municipal sites.
 </t>
  </si>
  <si>
    <t xml:space="preserve">OHS Regulations/Policies, budget, inspection check list &amp; municipal vehicle and OHS Committee </t>
  </si>
  <si>
    <t xml:space="preserve">10 Municipal Sites inspected to mitigate Occupational Health and Safety Risks.
</t>
  </si>
  <si>
    <t>2.6.1</t>
  </si>
  <si>
    <t>10 municipal sites were inspected and a report was developed, hazadous incidents were escalted to relavant directorates</t>
  </si>
  <si>
    <t xml:space="preserve">10 Municipal Sites inspected to mitigate health and safety hazards by June 2025
</t>
  </si>
  <si>
    <t xml:space="preserve">Conduct inspections and refer identified hazards to the relevant directorates
</t>
  </si>
  <si>
    <t>2 inspected municipal sites</t>
  </si>
  <si>
    <t>Site Inspection reports</t>
  </si>
  <si>
    <t>4 inspected municipal sites</t>
  </si>
  <si>
    <t>2 inspected muniicpal sites</t>
  </si>
  <si>
    <t xml:space="preserve">Coordinate Employee Wellness and Assistance Programmes. </t>
  </si>
  <si>
    <t>Policies and Budget</t>
  </si>
  <si>
    <t>04 Wellness programmes conducted.</t>
  </si>
  <si>
    <t>2.6.2</t>
  </si>
  <si>
    <t xml:space="preserve">2 Wellness programmes and 3 healthy lifestyles were conducted as follows:
Quarter 1 One wellness program on mental health has been conducted on the 24th of August 2022. This session focused on stress management, anxiety, and coping with mental heallth issues. A Counselling Psychologist facilitated this session, on the 07 September soccer team participated in inter-departmental tournament held in Mt Frere . Quarter 2 Healthy Lifestyle programme was conducted on the 23rd November 2022 . Quarter 3 Health Promotion Programme was conducted on the 08th March 2023. Quarter 4 Healthy Lifestyle was conducted on the 31st May 2023.
</t>
  </si>
  <si>
    <t>4 Wellness Programs conducted by June 2025</t>
  </si>
  <si>
    <t>Coordinate wellness day, mental healt program, women's day and men's day.</t>
  </si>
  <si>
    <t>1 Wellness Program conducted</t>
  </si>
  <si>
    <t>Invitations, Attendance Register &amp; report</t>
  </si>
  <si>
    <t xml:space="preserve">1 Wellness Program conducted </t>
  </si>
  <si>
    <t>Invitations, Attendance Register</t>
  </si>
  <si>
    <t>100% consultations conducted to self and formally refered employees and their immediate family members.</t>
  </si>
  <si>
    <t>2.6.3</t>
  </si>
  <si>
    <t>Quarter 1 A total number of 25 sessions has been conducted on 11 female and 08 male employees, 14 follow ups, 3 home visits and 2 external referrals. Quarter 2 total of 23 sessions conducted to 6 female and 4 male employees with 4 new and 19 follow up sessionm&amp; 3 home visits. Quarter 3 total of 24 sessions conducted to 9 female and 7 male employees, 6 new and 18 follow up session and 7 home visits. Quarter 4 a total of 17 sessions conducted to 10 female and 7 male employees , 5 new and 12 follow up session and 5 home visits &amp; 7 external referrals.</t>
  </si>
  <si>
    <t>100% consultations conducted to self and formally refered employees and their immediate family members by June 2025</t>
  </si>
  <si>
    <t>Consultations</t>
  </si>
  <si>
    <t xml:space="preserve">100% consultations conducted </t>
  </si>
  <si>
    <t>Consultation report</t>
  </si>
  <si>
    <t>Consultation Reports</t>
  </si>
  <si>
    <t>To ensure compliance with Human Resource legislative prescripts by June 2027</t>
  </si>
  <si>
    <t xml:space="preserve">Coordinating and Managing employee leaves </t>
  </si>
  <si>
    <t>Budget, VIP system, and Clocking registers</t>
  </si>
  <si>
    <t>0% reduced system technical errors</t>
  </si>
  <si>
    <t>Clean and proper leave management</t>
  </si>
  <si>
    <t>2.6.4</t>
  </si>
  <si>
    <t xml:space="preserve">A memo dated 15 September 22 and leave balances were sent to directorates advising HOD's to realese employees to take leaves, and a leave report has been generated. </t>
  </si>
  <si>
    <t>Reduced System technical errors to 0% by June 2025</t>
  </si>
  <si>
    <t>Creating system fault register 
Capturing system faults</t>
  </si>
  <si>
    <t>0% reduced system technical errors and Leave Reconcilliation Report developed</t>
  </si>
  <si>
    <t xml:space="preserve">Fault Register and Reconcilliation Report
</t>
  </si>
  <si>
    <t xml:space="preserve">Aligning and implementing Organizational structure.  </t>
  </si>
  <si>
    <t>IDP,Municipal Budget, Recruitment Plan and Organizational Structure</t>
  </si>
  <si>
    <t>Reviewed Organisational Structure approved by council and 80% prioritised and budgeted  positions fillled.</t>
  </si>
  <si>
    <t>Productive and Competent workforce</t>
  </si>
  <si>
    <t>2.6.5</t>
  </si>
  <si>
    <t xml:space="preserve">Recruitment plan was developed and approved by Municipal manager.
22 incumbents were recruited as follows: Revenue Manager, Manager Marketing and Communications, Manager Public Participation, Director Technical Services, Artisan Electrical, Accountant Stores, Manager Enviromental Services, Manager Assets &amp; Stores, SCM Manager, Artisan Building &amp; Plumbing, Performance &amp; Risk Auditor, General Assistant Finance, HR Admin Officer, Sub- accountatnt Financial Reporting, 3x Refuse Collectors, Refuse Truck Operator, Admin Clerk Systems &amp; Website, Officer IGR, Data Capturer Projects, Finance Intern. </t>
  </si>
  <si>
    <t>Submitted Organisational Structure to be approved and 80% prioritised and budgeted for positions filled by June 2025</t>
  </si>
  <si>
    <t xml:space="preserve">Consultations
Submittion of Organisational Structure to Council
Approval of the Organisational Structure
Develop recruitment plan, develop Recruitment report.Facilitate recruitment processes
Coordinate induction </t>
  </si>
  <si>
    <t>Developed recruitment Plan 
5% prioritised and budgeted for positions fillled</t>
  </si>
  <si>
    <t>Developed Recruitment Plan 
Recruitment Report and Appointment letters</t>
  </si>
  <si>
    <t>15% prioritised and budgeted for positions fillled</t>
  </si>
  <si>
    <t>Recruitment Report and Appointment letters</t>
  </si>
  <si>
    <t>60% prioritised and budgeted for positions fillled</t>
  </si>
  <si>
    <t xml:space="preserve">Submitted Organisational structure for approval and 80%  prioritised and budgeted for positions fillled. Organisational Structure reviewed and aligned. </t>
  </si>
  <si>
    <t>Approved Organogram and Recruitment Report and Appointment letters, Organogram and Council Extract</t>
  </si>
  <si>
    <t>Organisational structure and Recruitment Report</t>
  </si>
  <si>
    <t xml:space="preserve">Aligning evaluated positions with task grade </t>
  </si>
  <si>
    <t xml:space="preserve">Job evaluation policy,Job descriptions,budget, organisational structure </t>
  </si>
  <si>
    <t>20 positions submitted to District Job evaluation Committee.</t>
  </si>
  <si>
    <t>Fair, equitable and consistent pay structure</t>
  </si>
  <si>
    <t>2.6.6</t>
  </si>
  <si>
    <t xml:space="preserve">22 job descriptions were evaluated by District Evaluation Committee </t>
  </si>
  <si>
    <t>20 positions submitted to District Job Evaluation Committee by June 2025</t>
  </si>
  <si>
    <t xml:space="preserve">Develop Job Descriptions
</t>
  </si>
  <si>
    <t xml:space="preserve">Job Descriptions </t>
  </si>
  <si>
    <t xml:space="preserve">05 positions submitted to District Job Evaluation Committee </t>
  </si>
  <si>
    <t>Job Descriptions &amp; Email</t>
  </si>
  <si>
    <t xml:space="preserve">10 positions submitted to District Job Evaluation Committee </t>
  </si>
  <si>
    <t>Evaluation Report</t>
  </si>
  <si>
    <t>Human Resource  Development</t>
  </si>
  <si>
    <t>To capacitate &amp; develop  Human Resource by June 2027</t>
  </si>
  <si>
    <t>Developing WSP and coordination of training interventions</t>
  </si>
  <si>
    <t xml:space="preserve">On the 30th April WSP submitted to LGSETA and 12 training interventions implemented as per Annual Training Plan </t>
  </si>
  <si>
    <t xml:space="preserve">Competent and productive workforce </t>
  </si>
  <si>
    <t>2.7.1</t>
  </si>
  <si>
    <t>WSP submitted to LGSETA on the 11th April 2023
16 Training Inteventions were implemented as follows: 
1.ODETDP for Director Corporate Services 
2.Local Labour Forum for LLF Members 
3.CPMD for 6 officials 
4.Cyber Security for ICT officiails 
5.Employment Equity Workshop for Labour Relations Officer and HRD &amp; Equity Officer 
6.Talent Management Seminar for Corporate Services Portfolio Head, Labour Relations Officer and HRD &amp; Equity Officer 
7.Rules of Orders for Councillors 
8. Performance Management for 4 Councillors
9.Advanced Project Management 
10.LLF Training
11.MPAC Training 
12.Advanced Project Management for ISD Officer and Manager Development Control 
13.Environmental Practice for 20 employees
14. Leadership Development for 12 councillors 
15. Construction Works for 25 unemployed youth
16. Anti-fraud and corruption training</t>
  </si>
  <si>
    <t>WSP submitted to LGSETA on the 30th April and 12 training interventions implemented by June 2025</t>
  </si>
  <si>
    <t>Conduct Skills Audit Survey ,consolidated PDPs, Drafting of terms of reference
Develop WSP
Submission of WSP</t>
  </si>
  <si>
    <t xml:space="preserve">4 Training interventions implemented </t>
  </si>
  <si>
    <t>Training Report and Certificates/Attendance Registers</t>
  </si>
  <si>
    <t>WSP Developed and Submitted to LGSETA by 2025/04/30</t>
  </si>
  <si>
    <t>Approved WSP and LGSETA
Acknowledgement letter</t>
  </si>
  <si>
    <t>Training Reports</t>
  </si>
  <si>
    <t xml:space="preserve">Strengthen functioning of   Training &amp; Employment Equity  Committee.  </t>
  </si>
  <si>
    <t>Employement Equity Plan and EEP Committee</t>
  </si>
  <si>
    <t xml:space="preserve">02 Employment Equity Committee Sittings convened </t>
  </si>
  <si>
    <t>Enhanced Employment Equity</t>
  </si>
  <si>
    <t>2.7.2</t>
  </si>
  <si>
    <t>4 Employment Equity Committee Sittings for implementation of Employment Equity Plan were convened as follows: 
Quarter 1: 20th September 2022
Quarter 2: 12th December 2022
Quarter 3: 30th March 2023
Quarter 4: 27th June 2023</t>
  </si>
  <si>
    <t>2 Training and Employment Equity Committee Meetings Convened by June 2025</t>
  </si>
  <si>
    <t>Corodinate  sitting of the employment equity Committee</t>
  </si>
  <si>
    <t>1 Training &amp; Employement Equity Committee meeting convened</t>
  </si>
  <si>
    <t>Notice,  Minutes and Attendance Register</t>
  </si>
  <si>
    <t>1 Training &amp; Employement Equity Committee meetings convened</t>
  </si>
  <si>
    <t xml:space="preserve">Notice, Minutes and Attendance Registers </t>
  </si>
  <si>
    <t>To maintain stability in accordance with applicable legislative prescripts within the Municipality by June 2027</t>
  </si>
  <si>
    <t xml:space="preserve">Coordinating of workshops
Consulting employees on discipline/grievance matters  </t>
  </si>
  <si>
    <t>LRA,BCEA, main collective agreement, budget, NLM HR Policies manual and code of conduct.</t>
  </si>
  <si>
    <t xml:space="preserve">02 workshops conducted on employee relations 
</t>
  </si>
  <si>
    <t xml:space="preserve">Improved Institutional culture </t>
  </si>
  <si>
    <t>2.8.1</t>
  </si>
  <si>
    <t>2 workshops  conducted on employee relations on the 24 November 2022 and 24-25 May 2023</t>
  </si>
  <si>
    <t xml:space="preserve">2 workshops conducted on employee relation policies by June 2025
</t>
  </si>
  <si>
    <t>Coordinate workshops
Issue invitations
Arrange conference facilities &amp; facilitators</t>
  </si>
  <si>
    <t xml:space="preserve">1 workshops conducted 
</t>
  </si>
  <si>
    <t>Invitations, attendance registers</t>
  </si>
  <si>
    <t xml:space="preserve">1 workshop conducted 
</t>
  </si>
  <si>
    <t>Invitations &amp; attendance registers</t>
  </si>
  <si>
    <t>Within 3 months disciplinary hearings will be commenced</t>
  </si>
  <si>
    <t>Disciplined, motivated workforce</t>
  </si>
  <si>
    <t>2.8.2</t>
  </si>
  <si>
    <t xml:space="preserve">4 employee discipline reports developed in which one employee is alleged to have committed an act of misconduct. A disciplinary hearing sat on the 02 December 2022. </t>
  </si>
  <si>
    <t>Formal disciplinary hearings commenced within 3 months  by June 2025</t>
  </si>
  <si>
    <t>Investigation Report produced
Appointment of Proscetutor &amp; Presiding Officer
arrangement of conference facilities</t>
  </si>
  <si>
    <t xml:space="preserve">Formal disciplinary hearings must commence within 3 months </t>
  </si>
  <si>
    <t>Appointment letters of Prosecutor &amp; Presiding Officer and Attendance register</t>
  </si>
  <si>
    <t>Appointment letters of Prosecutor &amp; Presiding 
Officer and Attendance register</t>
  </si>
  <si>
    <t xml:space="preserve">Appointment Letters
Attendance register
</t>
  </si>
  <si>
    <t xml:space="preserve">Coordinating of the sitting of Local Labour Forum . </t>
  </si>
  <si>
    <t xml:space="preserve">LLF Schedule of meetings &amp; budget </t>
  </si>
  <si>
    <t>04 Local Labour Forum sittings coordinated to discuss matters of mutual interest.</t>
  </si>
  <si>
    <t>Sound Governance and Employee Relations</t>
  </si>
  <si>
    <t>2.8.3</t>
  </si>
  <si>
    <t>6 Local Labour Forum sittings convened as follows: 17 August 2022 ,19 October 2022, 17 February 2023, 24 March 2023, 29 March 2023, 12 June 2023.</t>
  </si>
  <si>
    <t>4 Local Labour Forum sittings coordinated by June 2025</t>
  </si>
  <si>
    <t>invitations, prepare logistics and compile minutes</t>
  </si>
  <si>
    <t xml:space="preserve">1 Local Labour Forum sittings coordinated </t>
  </si>
  <si>
    <t>Notice, Attendance register &amp; Draft Minutes</t>
  </si>
  <si>
    <t>Reviewing and implementing MPAC workplan and Institutional calendar</t>
  </si>
  <si>
    <t>MPAC Work Plan and Standing Orders and Procedures.</t>
  </si>
  <si>
    <t>04 MPAC sittings  coordinated for review, verification and assessment of Financial and Performance Reports</t>
  </si>
  <si>
    <t>Complete institutional compliance to legislative prescripts</t>
  </si>
  <si>
    <t xml:space="preserve"> 7 MPAC sittings have been coordinated as follows: 
4-5 August 2022 ,18-23 September 2022, 9-11 November 2022, 30 January - 01st February 2023, 4th May   &amp; 18 May 21-23 June 2023 and 3 MPAC project visits on the 7-8 September 2022  &amp; 22 March &amp; 5th April 2023 were conducted</t>
  </si>
  <si>
    <t>4 quarterly MPAC sittings coordinated by June 2025</t>
  </si>
  <si>
    <t xml:space="preserve">1.Write notice,send to relevant councillors 2.Record minutes. 3.File minutes ,notice attendance register &amp; draft minutes     4.Facilitate logistics for sittings                  5.Develop itinerary for projects to be visited.       6.Conduct Project visists.        7.Develop reports on visited municipal projects. </t>
  </si>
  <si>
    <t xml:space="preserve">1 MPAC meeting coordinated with all reports tabled to council &amp; 1 projects visit
</t>
  </si>
  <si>
    <t xml:space="preserve">Notice, attendance registers &amp; draft minutes and  itenarary &amp; projects visit report  </t>
  </si>
  <si>
    <t xml:space="preserve">1 MPAC meeting coordinated with all reports tabled to council
</t>
  </si>
  <si>
    <t xml:space="preserve">Notice, attendance registers &amp; draft minutes </t>
  </si>
  <si>
    <t>1 MPAC meeting coordinated with all reports tabled to council</t>
  </si>
  <si>
    <t>Notice, attendance registers and draft minutes</t>
  </si>
  <si>
    <t xml:space="preserve">Notice, attendance registers and draft minutes and itenarary &amp; project visit reports </t>
  </si>
  <si>
    <t>Coordinating section 79 committee sittings to adhere to the legislative prescripts .</t>
  </si>
  <si>
    <t>04 quarterly Section 79  Committee sittings.</t>
  </si>
  <si>
    <t>4 Rules, Ethics &amp; Members Interest Committee sittings have been coordinated  as follows:
19 July 2022 and 23 November 2022, 28th March 2023 &amp; 25th May 2023. 4 Public Participation &amp; Petitions committee sittings have been coordinated as follows:
 13 September 2022, 24 October 2022, 28th February 2023 &amp; 26th May 2023</t>
  </si>
  <si>
    <t>4 quarterly sittings of Section 79  Committees convened by June 2025</t>
  </si>
  <si>
    <t>1 sitting of Section 79  Committee coordinated</t>
  </si>
  <si>
    <t>Coordinate section 80 committee sittings to adhere to the legislative prescripts .</t>
  </si>
  <si>
    <t xml:space="preserve">Delegation Framework 
Standing Orders &amp; Procedures 
Terms of reference 
Institutional calendar </t>
  </si>
  <si>
    <t>04 quarterly Section 80  Committees sittings coordinated.</t>
  </si>
  <si>
    <t>5.8.3</t>
  </si>
  <si>
    <t>All 5 Standing Committees have been coordinated as follows:  18&amp;19 July 2022 and 18 October 2022, 16 January 2023 &amp; 6-7 February 2023, 18th April 2023 &amp; 20 May 2023</t>
  </si>
  <si>
    <t>4 standing committee meetings coordinated  per directorate by  30 June 2025</t>
  </si>
  <si>
    <t>1 Standing Committee Meeting coordinated</t>
  </si>
  <si>
    <t>Standing Orders &amp; Procedures, council calender</t>
  </si>
  <si>
    <t>07 Council meetings coordinated.</t>
  </si>
  <si>
    <t xml:space="preserve">Improvement of Ntabankulu  community conditions
</t>
  </si>
  <si>
    <t>18 Council sittings were coordinated as follows: 
9 Special Council sittings on the 30 August ,19 September &amp; 11 October 2022,12 January 2023, 10 February 2023, 23 February , 20 April 2023,17 May 2023, 8th June 2023 
9 Ordinary Council sittings on the 28 July 2022, 26 September 2022, 31 October 2022, 25 January 2023, 28 February 2023 , 30th March , 26th April , 30th May 2023 and 28th June 2023.</t>
  </si>
  <si>
    <t>7 Council sittings Coordinated by 30 June 2025</t>
  </si>
  <si>
    <t>2 Council sittings Coordinated</t>
  </si>
  <si>
    <t>2 Council sitting Coordinated</t>
  </si>
  <si>
    <t>1 Council sitting Coordinated</t>
  </si>
  <si>
    <t>Developing and implementing  Council Study Group programmes.</t>
  </si>
  <si>
    <t>Terms of reference&amp; Council study group plan /programme</t>
  </si>
  <si>
    <t>04 council study groups coordinated.</t>
  </si>
  <si>
    <t>Empowered Council</t>
  </si>
  <si>
    <t>4 Women Caucus sittings were  coordinated as follows: 5 July 2022, 28 November 2022 , 9 March 2023 &amp; 8 June 2023.
10 Council Study Groups sittings were coordinated  as follows: 19 July  2023&amp; 1-4 November 2022, 23-27 January 2023, 1-3 March , 29 March 2023, 25 April 2023,17-21 April, 29 May 2023 , 8 June 2023  &amp;  21 June 2023.</t>
  </si>
  <si>
    <t>4 Study Group sittings coordinated by June 2025</t>
  </si>
  <si>
    <t>1.view terms of reference
2. Issue Notices and invitations 
3.Coordinate women caucus meetings 4. Coordinate council study group sittings</t>
  </si>
  <si>
    <t>1 Study Group sittings  coordinated</t>
  </si>
  <si>
    <t>Notice, attendance registers and report</t>
  </si>
  <si>
    <t>Notice, attendance registers and reports</t>
  </si>
  <si>
    <t xml:space="preserve">GG 05 </t>
  </si>
  <si>
    <t>100 % Managers signed Performance Agreements  and Number of Performance   Evaluations coordinated.</t>
  </si>
  <si>
    <t xml:space="preserve">Performance agreements for 2022/2023 financial year were signed by Managers and Officers
Individual Performance Evaluations for officers ( Annual 2021/2022) were coordinated
Performance Evaluations for Mid-Term 2022/2023 were conducted on the 21-22 February 2023 for Managers and on the 10-18 February 2023 for Officers and report was developed. </t>
  </si>
  <si>
    <t>100% 2024/2025 signed Performance agreements for employees below Senior Managers and 2 Performance Evaluation Sessions coordinated by June 2025</t>
  </si>
  <si>
    <t xml:space="preserve">Coordinate the signing of the PMS contracts and agreements for , managers and officers  Facilitate sittings of Employee Performance Evaluations, submission of performance report </t>
  </si>
  <si>
    <t>Coordinate signing of 2024/2025 Performance agreements for employees below Senior Managers.</t>
  </si>
  <si>
    <t xml:space="preserve">Report on signed Performance Agreements </t>
  </si>
  <si>
    <t>Individual Performance Evaluations for officers ( Annual 2023/2024) coordinated</t>
  </si>
  <si>
    <t>Individual Performance Evaluations for Managers ( Annual 2023/2024 and for Mid-Term 2024/2025) coordinated</t>
  </si>
  <si>
    <t>Invitation , Performance Evaluation Report and Attendance Registers</t>
  </si>
  <si>
    <t>Individual Performance Evaluations for employees below Managers (Mid-Term 2024/2025) coordinated</t>
  </si>
  <si>
    <t>100% of PoEs were submitted per KPA as per approved SDBIP for all quarters</t>
  </si>
  <si>
    <t xml:space="preserve">Local Economic Development </t>
  </si>
  <si>
    <t>25 work opportunities created.</t>
  </si>
  <si>
    <t xml:space="preserve">Reduction of unemployment  </t>
  </si>
  <si>
    <t>14 EPWP Participants were  Recruited as follows: Data Capturer x3, Waste  Management x5, Cleaning and Greening x3, Finance Clerk X1, Artisan and Engineering x1 and Scanning Administrator X1,  Participants  were monitored quarterly  and monitoring reports were developed.</t>
  </si>
  <si>
    <t>25 EPWP participants( 20 GAs &amp; 5 Data Captures) recruited by June 2025</t>
  </si>
  <si>
    <t>Facilitate the recruitment process. Facilitate signing of employment contracts. Monitor EPWP Participants</t>
  </si>
  <si>
    <t>25 EPWP Participants recruited</t>
  </si>
  <si>
    <t>Contracts &amp; recruitment report</t>
  </si>
  <si>
    <t>EPWP Participants monitored</t>
  </si>
  <si>
    <t>Monitoring report and Attendance Register</t>
  </si>
  <si>
    <t>Contracts &amp; Recruitment report</t>
  </si>
  <si>
    <t>Estate Management</t>
  </si>
  <si>
    <t>To contribute to the municipal revenue enhancement by June 2027.</t>
  </si>
  <si>
    <t xml:space="preserve">FV 07 </t>
  </si>
  <si>
    <t>Leasing municipal properties and collecting rentals.</t>
  </si>
  <si>
    <t xml:space="preserve">Municipal Estates ,Revenue enhancement strategy </t>
  </si>
  <si>
    <t>R400 000 revenue collected through leases,rentals and renewals of municipal estates</t>
  </si>
  <si>
    <t>4.7.1</t>
  </si>
  <si>
    <t>Revenue was collected through leases and rentals of municipal estates for the year 
R522 731.82</t>
  </si>
  <si>
    <t>R400 000,00 Revenue collected through leases and rentals of municipal estates by June 2025</t>
  </si>
  <si>
    <t>Terms of reference, maintenance plan, SLA drafting,monitoring of hall bookings</t>
  </si>
  <si>
    <t>R75 000,00 Revenue collected through leases and rentals of municipal estates</t>
  </si>
  <si>
    <t>Revenue collection Report and system generated receipts</t>
  </si>
  <si>
    <t>R150 000,00 Revenue collected through leases and rentals of municipal estates</t>
  </si>
  <si>
    <t>R300 000,00 Revenue collected through leases and rentals of municipal estates</t>
  </si>
  <si>
    <t>R400 000,00 Revenue collected through leases and rentals of municipal estates</t>
  </si>
  <si>
    <t>Collec tion reports and system generated receipts</t>
  </si>
  <si>
    <t>90%  of 2021/2022 &amp; 60% of 2022/2023 Audit findings reduced.</t>
  </si>
  <si>
    <t>90% Auditor General findings for 2021/2022 were addressed</t>
  </si>
  <si>
    <t>Coordinate development,  monitoring and reduce 90% of 2021/2022 and 60% of 2022/2023 Audit findings by June 2025.</t>
  </si>
  <si>
    <t>80%  of mitigated risks as per risk register.</t>
  </si>
  <si>
    <t>Identified Risks are mitigated continuosly and we are sitting at 83%.  Risk registers and Risk Narrative reports are reviewed quarterly.  Audit Findings on Risk Registers are reviewed as and when need arises.</t>
  </si>
  <si>
    <t xml:space="preserve">80% of 2023/2024 mitigated risk
Developed 2024/2025 strategic, fraud and Corporate services operational risk registers
</t>
  </si>
  <si>
    <t>Risk management Report and risk register
2024/2025 strategic, fraud and Corporate services  operational risk registers</t>
  </si>
  <si>
    <t xml:space="preserve">12 monitoring reports on performance of service providers per department  </t>
  </si>
  <si>
    <t>Service providers' performance were monitored as follows: 1st quarter 12(Legal Services, Proof of Residence, Printing, Cleaning, Stationery, ICT Cellphones &amp; 3G cards, VPN line rentals &amp; Trainings),
 2nd quarter 7(LegalServices, Proof of Residence, Printing, Cleaning, Stationery, ICT Cellphones &amp; 3G cards, VPN line rentals &amp; Trainings).
3rd quarter 6(LegalServices, Cleaning, Stationery, ICT Cellphones &amp; 3G cards, VPN line rentals &amp; Trainings).
4th quarter 4(LegalServices,ICT Cellphones &amp; 3G cards, VPN line rentals &amp; Trainings).</t>
  </si>
  <si>
    <t xml:space="preserve">Top layer SDBIP    
 </t>
  </si>
  <si>
    <t xml:space="preserve">Top layer </t>
  </si>
  <si>
    <t xml:space="preserve">IDP Objective No. </t>
  </si>
  <si>
    <t xml:space="preserve">Baseline on the date of review (February 2024)  </t>
  </si>
  <si>
    <t xml:space="preserve">Annual Target </t>
  </si>
  <si>
    <t>2024/2025 Quarter 1 Target (July - September)</t>
  </si>
  <si>
    <t>Portfolio of Evidence</t>
  </si>
  <si>
    <t>2024/2025 Quarter 2 Target (October - December)</t>
  </si>
  <si>
    <t>2024/2025 Quarter 3 Target (January- March)</t>
  </si>
  <si>
    <t>2024/2025 Quarter 4 Target (April - June)</t>
  </si>
  <si>
    <t>Top Layer SDBIP</t>
  </si>
  <si>
    <t>To increase own revenue collection to R120 000 000 for service delivery   by June 2027</t>
  </si>
  <si>
    <t>1. To review and implement and monitor the revenue enhancement strategy by June 2027</t>
  </si>
  <si>
    <t xml:space="preserve">R22 000 000 of own revenue collected 
</t>
  </si>
  <si>
    <t xml:space="preserve">Financial stability 
Improved service delivery 
</t>
  </si>
  <si>
    <t>4.1.1</t>
  </si>
  <si>
    <t>Q1-Revenue collected for  property rates is R8 588 174,97 Refuse R64 812,75 Rentals amount to R174 290,69 and other income is R2 803 481,66 which include VAT and Interest on Investments 
Q2-Revenue collected for  property rates is R10 891 194.92 Refuse R120 986.86 Rentals amount to R348 509.65 and other income is R4 506 968.86which include VAT and Interest on Investments
Q3-Revenue collected for  property rates is R11 668 92.23 Refuse R172 389.82 Rentals amount to R527 888.91 and other income is R10 557 673.05 which include VAT and Interest on Investments 
Q4-Revenue collected for  property rates R12 799 187.59 Refuse R254 190.83 Rentals R648 542.64 and other income  which include VAT,Sundry income and Interest on Investments R16 169 636.85</t>
  </si>
  <si>
    <t xml:space="preserve">Increased own revenue  by collecting  R22 000 000.00 by 30 June 2025
</t>
  </si>
  <si>
    <r>
      <rPr>
        <b/>
        <sz val="12"/>
        <color theme="1"/>
        <rFont val="Arial"/>
        <family val="2"/>
      </rPr>
      <t>R5 500 000</t>
    </r>
    <r>
      <rPr>
        <sz val="12"/>
        <color theme="1"/>
        <rFont val="Arial"/>
        <family val="2"/>
      </rPr>
      <t xml:space="preserve"> collected on own  revenue by 30 September 2024.</t>
    </r>
  </si>
  <si>
    <t xml:space="preserve">1. Cash receipt Journal.
2. Age Analysis
3.Report on Revenue Collected </t>
  </si>
  <si>
    <r>
      <rPr>
        <b/>
        <sz val="12"/>
        <color theme="1"/>
        <rFont val="Arial"/>
        <family val="2"/>
      </rPr>
      <t xml:space="preserve">R11 000 000 </t>
    </r>
    <r>
      <rPr>
        <sz val="12"/>
        <color theme="1"/>
        <rFont val="Arial"/>
        <family val="2"/>
      </rPr>
      <t>collected on own  revenue by 31 December 2024</t>
    </r>
  </si>
  <si>
    <t>1. Cash receipt Journal 
2. Age analysis
3. Report on Revenue Collected</t>
  </si>
  <si>
    <t xml:space="preserve">1. Cash receipt Journal  2.Age Analysis
3.Report on Revenue collected </t>
  </si>
  <si>
    <t xml:space="preserve">1. Cash receipt Journal 
2. Age Analysis
3. Report on Revenue collected </t>
  </si>
  <si>
    <t>04 Quarterly reports on revenue collected, Cash receipts Journal and Age Analysis</t>
  </si>
  <si>
    <t>2. Achieving 100% billing for all services(rates, refuse, rentals and traffic fines) through maintenance of an effective billing system and database.</t>
  </si>
  <si>
    <t>Debtors statements, valuation Roll, Lease agreements, ticket books and Billing report</t>
  </si>
  <si>
    <t xml:space="preserve">100% billed customers as per billing system </t>
  </si>
  <si>
    <t>The billing has been performed for all customers for the 2 quarters. We have done verification  on reconciliation to check accurace of our billing and the information on deeds if it agrees with the information on the system.  Traffic fines , Lease register and deedsdowloads  have been verified for the 2 quarters.  
The billing has been performed for all customers for the 2 quarters. We have done verification  on reconciliation to check accurace of our billing and the information on deeds if it agrees with the information on the system.  Traffic fines , Lease register and deedsdowloads  have been verified for the 2 quarters.</t>
  </si>
  <si>
    <t>100% billed customers as per the valuation roll by 30th June 2025</t>
  </si>
  <si>
    <t xml:space="preserve">1. Capturing of General  valuation on the system per category
2. Update customer information on the system with contact details.
3. Assign approved tariffs per category on the system.
4. Pre- billing of customers per Valuation Roll
5. Reconcile  Pre-Billing report to General valuation roll and Supplementary Valuation Roll and correct reconciling items.
6. Reconcile valuation Roll to Deeds Report and follow up on discrepancies
7. Reconcile Pre-billing report to Post billing Report. 
8. Compare Lease register to pre-billing report for all Rental Billings.
9. Maintain a file of Lease agreements as per lease register.
10. Where lease agreements have expeired, liase with legal services for renewals or terminations.        
11. Verify the ticket books and capture traffic fines to the system. </t>
  </si>
  <si>
    <t xml:space="preserve">100% billed customers for three months period  as per the valuation roll, ticket books and lease register
Agreed owner information on the financial system to deeds information. </t>
  </si>
  <si>
    <t xml:space="preserve">12 monthly billing reports on customers 
4 Quarterly deeds verification reports </t>
  </si>
  <si>
    <t xml:space="preserve">3. Develop and implement General and supplementary valuation roll by June 2027. </t>
  </si>
  <si>
    <t>1. Deeds information per property
2. Land use management plan
3. Department of Public Works asset register</t>
  </si>
  <si>
    <t xml:space="preserve">1.Developed Supplementary Valuation Roll.  
</t>
  </si>
  <si>
    <t>The resolution to levy has been gazetted and the data collection have been done of all the properties to be included in SV5.   
Supplementary valuation  roll 5 have been developed and has been advertised for objections before the financial year end</t>
  </si>
  <si>
    <t>Developed supplementary valuation roll by 30 June 2025.</t>
  </si>
  <si>
    <t>1. Maintain a file of all objections lodged and prepare Objections register.
2. Request information from town planning and building control to inform the general and supplementary valuation.
3. Declaration of Date of Valuation by Council
4. Detailed Data Collection by the Property Valuer</t>
  </si>
  <si>
    <t>Conducted data collection and captured the collected data on the system by 30 September 2024.</t>
  </si>
  <si>
    <t xml:space="preserve">Progress report on data collected
 </t>
  </si>
  <si>
    <t>Developed draft supplementary Valuatioin roll by 31 December 2024.</t>
  </si>
  <si>
    <t xml:space="preserve">Draft Supplementary Valuation roll </t>
  </si>
  <si>
    <t>Publicised draft supplementary valuation roll for objections by 31 March 2025. Engagements with ratepayers on objections.</t>
  </si>
  <si>
    <t xml:space="preserve">1. Draft supplementary Valuation Roll
2. Objections register
3. Advert for objections
4. Minutes of Meetings with Ratepayers
</t>
  </si>
  <si>
    <t>1.Developed final Supplementary Valuation roll  by 30 June 2025.
2. Gazzeted Resolution to levy rates</t>
  </si>
  <si>
    <t>1.Council resolution
2. Valuation certificate
3. Final Supplementary Valuation Roll
4. Gazzeted Resolution to levy rates</t>
  </si>
  <si>
    <t xml:space="preserve"> Supplimentery valuation roll</t>
  </si>
  <si>
    <t xml:space="preserve">Financial Planning and Reporting </t>
  </si>
  <si>
    <t>To compile credible annual and adjustment budgets that are aligned with Service Delivery Objectives and also compliant with MSCOA,and GRAP standards by June 2027.</t>
  </si>
  <si>
    <t xml:space="preserve">FV 02 </t>
  </si>
  <si>
    <t>Timeous preparation of annual budget and adjustment budget(A&amp;B schedule) in compliance with the mSCOA and MFMA  requirements</t>
  </si>
  <si>
    <t>Grant schedules; inputs from the Directorates; NT circulars, Division of Revenue Bill, Division of Revenue Act</t>
  </si>
  <si>
    <t xml:space="preserve">One adjustment budget 2024/25,
One Draft 2025/2026,  One annual 2025/2026 and   approved by the Council within legislated timelines. </t>
  </si>
  <si>
    <t>Credible budgets aligned to service delivery objectives and Compliant with MSCOA.</t>
  </si>
  <si>
    <t>4.2.1</t>
  </si>
  <si>
    <t xml:space="preserve">Q1. 
1. The system generated budget was circulated  to all directorates.
2. Reviewed the Budget Vs Actual Expenditure by 30 September 2022.
Q2:
1. The 2022/2023 draft adjustment budget was prepared in December 2022.
2.Reviewed the Budget Vs Actual Expenditure by 31 December 2022.
Q3:1. The 2022/2023 Adjustment Budget was preparared and captured to the financial system for submission to the CFO and MM and approved by  Council on 28 February 2023.
2.   The adjustment budget data strings were prepared and submittedto PT and NT by 31 March 2023.
3. The GRAP and mSCOA compliant  2023/2024 Draft Budget was prepared and adopted by March 2023
4. Reviewed the Budget Vs Actual Expenditure by 31 March 2023.
Q4
1.   The GRAP and mSCOA  compliant 2023/2024 Original Budget was verified and captured for submission to the CFO and MM and approved by Council in May 2023 
2.Prepared Submitted draft and original  budget data strings to PT and NT by 30 June 2023
3. Reviewed the Budget Vs Actual Expenditure by 30 June 2023.
</t>
  </si>
  <si>
    <t>1. 2024/2025 Adjustment budget Prepared and adopted by Council by the 28 February 2025.
2. Draft budget 2025/2026 Prepared and adopted by Council by the 31 March 2025.
3. 2025/2026 Annual budget prepared and adopted by Council by the 31 May 2025.</t>
  </si>
  <si>
    <t>1. Consolidate budget inputs from the directorates.
2. Prepare adjustment budget.
3. Develop draft budget.
4. Capture budget to the Financial System.
5. Agree data strings to A and B schedules. 
6. Submit draft, Annual and adjustment budget to council for approval.
7. Submit approved draft, Annual and adjustment budget to Treasury.
8. Circulation of system generated budget to all directorates
9. Advertise Draft, Annual and Adjustment Budget on Locally Circulating Paper. 
10.Monthly Monitoring of Budget Vs Actual Expenditure.</t>
  </si>
  <si>
    <t xml:space="preserve">1. Circulated system generated budget to all directorates by 30 September 2024.
2. Monitored the Budget Vs Actual Expenditure by 30 September 2024.
</t>
  </si>
  <si>
    <t xml:space="preserve">1. System Generated budget Report
2. Proof of circulation to directorates.
3. Budget vs Actual Expenditure Schedule. 
</t>
  </si>
  <si>
    <t>1. Prepared 2024/2025 draft adjustment budget by December 2024.
2. Monitored the Budget Vs Actual Expenditure by 31 December 2024.</t>
  </si>
  <si>
    <t>Draft adjustment budget
Budget vs Actual Expenditure Schedule.</t>
  </si>
  <si>
    <t>1. Reviewed, Captured and Adopted by Council the  2024/2025 Adjustment Budget by 28 February 2025.
2.  Prepared and Submitted adjustment budget data strings to PT and NT by 31 March 2025.
3.  Prepared and Adopted by Council the mSCOA compliant  2025/2026 Draft Budget  by March 2025
4. Monitored the Budget Vs Actual Expenditure by 31 March 2025.</t>
  </si>
  <si>
    <t>1. Adopted 2024/2025 Budget Adjustment 
2. Council Resolution
3.  Proof of submission of adjustment budget data strings to PT &amp; NT.
5.  2025/2026 Draft Budget
6. Budget vs Actual Expenditure Schedule.</t>
  </si>
  <si>
    <t xml:space="preserve">1.  Prepared and Adopted by Council an mSCOA  compliant 2025/2026 Original Budget  by 31 May 2025.
2. Prepared and Submitted draft and original  budget data strings to PT and NT by 30 June 2025.
3. Monitored the Budget Vs Actual Expenditure by 30 June 2025.
</t>
  </si>
  <si>
    <t xml:space="preserve">1. Adopted 2025/2026 Original Budget  
2. Council Resolution
3. Proof of submission of draft and original budget data strings to PT &amp; NT
4. Budget vs Actual Expenditure Schedule.
</t>
  </si>
  <si>
    <t>Draft, annual and adjustment budgets.</t>
  </si>
  <si>
    <t>To implement  processes and systems of managing Municipal expenditure in terms of Section 65 &amp; 66 of MFMA by June 2027</t>
  </si>
  <si>
    <t xml:space="preserve">Strengthen the  expenditure controls, procedures for approval, authorisation, withdrawal and payment of funds. </t>
  </si>
  <si>
    <t>Produced12 monthly expenditure reports prepared and circulated to all directorate within ten working days after the end of each month
Reviewed expenditure made after year end and identified accruals and payables
Creditors paid within thirty days of receipt of a valid invoice,
Salaries paid on the 15th &amp; 25th day of each month  
Third parties paid within seven working days after the end of the month by June 2024</t>
  </si>
  <si>
    <t xml:space="preserve">Compliance with MFMA section 65 &amp; 66 for effective and efficient service delivery </t>
  </si>
  <si>
    <t>4.3.1</t>
  </si>
  <si>
    <t xml:space="preserve">12 Monthly expenditure reports have been circulated to all department through emails.The circulation is done within 10 days after the end of the month.
Expenditure pertaining to prior year has been reviewed.  
All valid creditors raised during Q1-Q4 were paid within 30 days of receiving invoices 
Q1-Q4: Staff and councillors salaries were paid by the 25th of each month.
</t>
  </si>
  <si>
    <t xml:space="preserve">1. Produced 3 monthly expenditure reports prepared and circulated to all directorate within ten working days after the end of each month
2. Reviewed expenditure made after year end and identified accruals and payables as at 30 August 2024.  
</t>
  </si>
  <si>
    <t>1. Proof of circulation of Expenditure Reports to Directorates
2.  Monthly expenditure report
3. List of accruals and payables.</t>
  </si>
  <si>
    <t>3 monthly expenditure reports prepared and circulated to all directorates within ten working days after the end of each month</t>
  </si>
  <si>
    <t xml:space="preserve">1. Proof of circulation of Expenditure Reports to Directorates
2.  Monthly expenditure report
</t>
  </si>
  <si>
    <t xml:space="preserve">1. Produced 3 monthly expenditure reports prepared and circulated to all directorates within ten working days after the end of each month
</t>
  </si>
  <si>
    <t xml:space="preserve">1. Proof of circulation of Expenditure Reports to Directorates
2.  Monthly expenditure report
</t>
  </si>
  <si>
    <t xml:space="preserve">Produced 3 monthly expenditure reports prepared and circulated to all directorates within ten working days after the end of each month
</t>
  </si>
  <si>
    <t>12 Monthly expenditure reports</t>
  </si>
  <si>
    <t xml:space="preserve">Creditors Age Analysis
Centralised invoice register </t>
  </si>
  <si>
    <t xml:space="preserve">Creditors Age Analysis
Centralised invoice register </t>
  </si>
  <si>
    <t xml:space="preserve">3rd Party Schedule
Bank Statement </t>
  </si>
  <si>
    <t xml:space="preserve">To implement Supply chain Management related legislation for strengthened accountability and service delivery by June 2027. </t>
  </si>
  <si>
    <t>FV 04</t>
  </si>
  <si>
    <t xml:space="preserve">Comply to Suppy Chain Management  implementation of regulations, procedures and reporting </t>
  </si>
  <si>
    <t xml:space="preserve">Centralised supplier database;                          Supply Chain Management policy, regulations and circulars, Standard Operating procedures, Deviation report,  and  Register for irregular expenditure </t>
  </si>
  <si>
    <t>1.Four submitted Supply chain management implementation report in line with section 52(d) and section 72 reports to the Council and to Treasury.           2. Zero percent of non disaster related deviations.       
3. Reduction of irregular expenditure in line with UIFW reduction strategy</t>
  </si>
  <si>
    <t>Compliance with chapter 11 of the MFMA.
Strengthened accountability on municipal procurement processes.</t>
  </si>
  <si>
    <t>Q1-Q4 Reports on deviations and irregular expenditure to Treasury  (SCM implementation)  &amp; Council. 
2. Q1-Q4 Proof of submissions to Treasury and Council</t>
  </si>
  <si>
    <t xml:space="preserve">1. Updated  section 52(d) and 72 reports (SCM implementation) by maintained deviations and irregular expenditure by 30 June 2025.
</t>
  </si>
  <si>
    <t xml:space="preserve">Submit reports on deviations and irregular expenditure (SCM implementation report) to the Council and Treasury through section 52(d) and Section 72 report.
</t>
  </si>
  <si>
    <t xml:space="preserve">Submitted section 52 (d) report (4th Quarter) which includes deviations and irregular expenditure  (SCM implementation)  to the Council and Treasury by 30 September 2024.
</t>
  </si>
  <si>
    <t>1.Q4 Section 52(d) Report
2. Proof of submission to Treasury. 
3. Council Resolution</t>
  </si>
  <si>
    <t xml:space="preserve">Submitted section 52 (d) report (1st Quarter) which includes deviations and irregular expenditure  (SCM implementation)  to the Council and Treasury by 31 December 2024.
</t>
  </si>
  <si>
    <t>1.Q1 Section 52(d) Report
2. Proof of submission to Treasury. 
3. Council Resolution</t>
  </si>
  <si>
    <t xml:space="preserve">Submitted section 72 report  which includes deviations and irregular expenditure  (SCM implementation)  to the Council and Treasury by 31 March 2025.
</t>
  </si>
  <si>
    <t>1.Section 72 Report
2. Proof of submission to Treasury. 
3. Council Resolution</t>
  </si>
  <si>
    <t xml:space="preserve">Submitted section 52 (d) report (3rd Quarter) which includes deviations and irregular expenditure  (SCM implementation)  to the Council and Treasury by 30 June 2025..
</t>
  </si>
  <si>
    <t>1.Q3 Section 52(d) Report
2. Proof of submission to Treasury. 
3. Council Resolution</t>
  </si>
  <si>
    <t xml:space="preserve">04 Quarterly reports on deviation and irregular expenditure (SCM implementation) to the council through section 52(d) and section 72 reports. </t>
  </si>
  <si>
    <t>1.Four submitted Supply chain management implementation report in line with section 52(d) and section 72 reports to the Council and to Treasury.           2. Zero percent of non disaster related deviations.        
3. Reduction of irregular expenditure in line with UIFW reduction strategy</t>
  </si>
  <si>
    <t>4.4.2</t>
  </si>
  <si>
    <t xml:space="preserve">1. 2023/2024 Draft Procurement plan has been developed (Q3)
2. Q1-Q4 Procurement Plan has been circulated to all directorates.
3. Q4 2023/2024  Procurement plan has been Approved
</t>
  </si>
  <si>
    <t>Developed institutional procurement plan and actioned 100% of valid requisitions submitted to SCM by 30 June 2025.</t>
  </si>
  <si>
    <t>1. Prepare and Consolidate procurement plans received from directorates.
2. Distribute the consolidated procurement plan to the directorates. 
3. Report on progress of procurement on a Quarterly basis.</t>
  </si>
  <si>
    <t xml:space="preserve">1.100% processing of valid procurement requisitions and issuing of approved purchase orders by 30 September 2024.
</t>
  </si>
  <si>
    <t xml:space="preserve">1. Register of received valid requisitions vs orders issued.
</t>
  </si>
  <si>
    <t xml:space="preserve">1.100% processing of valid procurement requisitions and issuing of approved purchase orders by 31 December 2024.
</t>
  </si>
  <si>
    <t xml:space="preserve">1.100% processing of valid procurement requisitions and issuing of approved purchase orders by 31 March 2025.
2. Reviewed and Approved by council the 2024/25 procurement plan in line with the SDBIP turnaround by 28 February 2025.
3.Updated turnaround procurement plan circulated to all directorates  by 31 March 2025.
4. Developed draft 2025/2026 procurement plan by 31 March 2025. 
</t>
  </si>
  <si>
    <t xml:space="preserve">1. Register of received valid requisitions vs orders issued.
2. Proof of circulation of the Approved turnaround procurement plan to directorates.
3. Council Resolution 
4.Turnaround procurement plan 2024/25. 
5. Draft procurement
</t>
  </si>
  <si>
    <t>1.100% processing of valid procurement requisitions and issuing of approved purchase orders by 30 June 2025.
2. Updated and approved 2025/26 procurement plan circulated to all directorates  by 30 June 2025.
3. Approved 2025/2026 procurement plan by council by June 2025.</t>
  </si>
  <si>
    <t xml:space="preserve">1. Register of received valid requisitions vs orders issued.
2. Proof of circulation of the Approved 2025/26 procurement plan to directorates.
3. Council Resolution 
4.Procurement plan 2025/26. 
</t>
  </si>
  <si>
    <t xml:space="preserve">Procurement plan </t>
  </si>
  <si>
    <t>Register for awards (Contracts and quotations registers), supplier ledger; MFMA circulars and regulations and bank statements</t>
  </si>
  <si>
    <t>1.4 reports of contracts,quotations and commitment approved by Council and submitted to Treasury.           2. 100 percent awards awarded are in the contract register (complete and accurate).           3. 100 percent of capital awards are in the committement register(Complete and accurate)4. 100 percent of issued orders are in the orders register.</t>
  </si>
  <si>
    <t xml:space="preserve">Improved service delivery performance </t>
  </si>
  <si>
    <t>4.4.3</t>
  </si>
  <si>
    <t xml:space="preserve">Q1- Q4 Contracts, Commitments and Quotations Registers have been updated and Maintained.
Checklist for all contracts in the contracts register has been developed </t>
  </si>
  <si>
    <t>Updated and maintained contracts, quotations and commitment registers by 30 June 2025</t>
  </si>
  <si>
    <t>1. Update the register with contracts awarded for the month.
2. Update and Monitor Operational and Capital commitments register.
3. Update the Quotations Register</t>
  </si>
  <si>
    <t>Updated, verified and maintained   contracts, commitments (Operational &amp; Capital), and quotations registers by 30 September 2023.</t>
  </si>
  <si>
    <t>1. Contracts Register
2 Commitments Registers (Capital and Operational)
3. Quotations register 
4. Checklist for all Contracts in the contracts register</t>
  </si>
  <si>
    <t>Updated, verified and maintained   contracts, commitments (Operational &amp; Capital), and quotations registers by 31 December 2023.</t>
  </si>
  <si>
    <t>Updated, veryfied and maintained   contracts, commitments (Operational &amp; Capital), and quotations registers by 31 March 2024.</t>
  </si>
  <si>
    <t>Updated, verified and maintained   contracts, commitments (Operational &amp; Capital), and quotations registers by 30 June 2024.</t>
  </si>
  <si>
    <t xml:space="preserve">12 Monthly updated contracts, quotations and commitment registers </t>
  </si>
  <si>
    <t>To manage and safeguard municipal assets in line with the legislative prescripts and accounting standards for improved performance by June 2027</t>
  </si>
  <si>
    <t>FV 05</t>
  </si>
  <si>
    <t xml:space="preserve">Implement fleet management  related policies </t>
  </si>
  <si>
    <t>Approved transport requisitions forms from directorates, signed trip authorities, fuel slips, bank statement and fleet management policy. Tracking unit</t>
  </si>
  <si>
    <t>1. 100% processing of valid fleet requisitions based on the availability of fleet resources.
2. Spending on fuel, repairs and maintenance as a proportion of operation expenditure is in inline with the percentage prescribed in the municipal budget.</t>
  </si>
  <si>
    <t>Availed an average of 90% each quarter (Q1-Q4) of fleet to meet the municipal operations
Budget vs Actual Report on Fuel and maintainance of vehicles has been developed</t>
  </si>
  <si>
    <t xml:space="preserve">1.100% processing of valid fleet requisitions based on the availability of fleet resources. 
2. Monitored fleet expenditure on fuel and maintenance by 30 June 2025. 
</t>
  </si>
  <si>
    <t>1. Facilitate for the acquisition of municipal vehicles.
2. Facilitate the municipal vehicle licensing and registration.
3. Reconcile fuel slips to bank statements.
4. Report on vehicle fuel consumption 
5. Report on repairs and maintenance of municipal fleet.
6. Facilitate the disposal of municipal fleet.
7. Consolidate the fleet management report.
8. Develop fleet incident report per month for each vehicle reported.
9. Facilitate the procurement of Fleet management System</t>
  </si>
  <si>
    <t xml:space="preserve">1. 100% processing of valid fleet requisitions based on the availability of fleet resources by 30 September 2024.
2. Budget VS Actual Report on Fuel and Maintenance of Vehicles by 30 September 2024.
3. Prepared 3 monthly Fleet Reconciliation
</t>
  </si>
  <si>
    <t>1. Fleet Management report  (fuel consumption per vehicle and repairs &amp; maintenance per vehicle
2. Fleet Reconciliation</t>
  </si>
  <si>
    <t xml:space="preserve">1. 100% processing of valid fleet requisitions based on the availability of fleet resources by 31 December 2024.
2. Budget VS Actual Report on Fuel and Maintenance of Vehicles by 31 December 2024.
3. Prepared 3 monthly Fleet Reconciliation
</t>
  </si>
  <si>
    <t xml:space="preserve">1. Fleet Management report  (fuel consumption per vehicle and repairs &amp; maintenance per vehicle.
2. Fleet Reconciliation
</t>
  </si>
  <si>
    <t xml:space="preserve">1. 100% processing of valid fleet requisitions based on the availability of fleet resources by 31 March 2025.
2. Budget VS Actual Report on Fuel and Maintenance of Vehicles by 31 March 2025.
3. Prepared 3 monthly Fleet Reconciliation
</t>
  </si>
  <si>
    <t xml:space="preserve">1. Fleet Management report  (fuel consumption per vehicle and repairs &amp; maintenance per vehicle
2. Fleet Reconcilation
</t>
  </si>
  <si>
    <t>1. 100% processing of valid fleet requisitions based on the availability of fleet resources by 30 June 2025.
2. Budget VS Actual Report on Fuel and Maintenance of Vehicles by 30 June 2025.
3. Prepared 3 monthly Fleet Reconciliation.</t>
  </si>
  <si>
    <t xml:space="preserve">1. Fleet Management report  (fuel consumption per vehicle and repairs &amp; maintenance per vehicle.
3. Fleet Reconciliation
</t>
  </si>
  <si>
    <t xml:space="preserve">04 Quarterly Reports on Fleet Management </t>
  </si>
  <si>
    <t>Fixed asset register, list of asset additions, Insurance register, assets physical verification schedule</t>
  </si>
  <si>
    <t>1.GRAP compliant Asset register
2.100% Insured municipal Asset</t>
  </si>
  <si>
    <t>Effeciently managed Municipal Assets in line with applicable legislative prescripts.</t>
  </si>
  <si>
    <t>4.5.2</t>
  </si>
  <si>
    <t>Performed physical verification of movable assets. 
2. Maintained and Updated asset register with movements for the year ended 30 June 2023.</t>
  </si>
  <si>
    <t xml:space="preserve">Updated and maintained GRAP compliant fixed asset register by 30 June 2025.
</t>
  </si>
  <si>
    <t>1. Barcoding of newly acquired assets. 
2. Compile a comprehensive list of additions to assets.
3. Incorporate new additions to the fixed asset register.
4. Account for depreciation, amortisation and impairment of assets.
5. Confirm existence and completeness of fixed assets.
6. Account for fair value of investment property.
7. Account for disposal and write-off of fixed assets.
8. Facilitate the insuring of the newly acquired assets. 
9. Submit claims for lost and damaged assets.
10. Make follow ups from the Insurance company on claims submitted.
11.  Prepare the insurance report</t>
  </si>
  <si>
    <t>Maintained and Updated asset register with movements for the quarter and updated insurance register with additions for the period ended 30 September 2024.</t>
  </si>
  <si>
    <t xml:space="preserve">1 List of additions
2. Updated fixed asset register
3.Report on additional insured assets, Invoices for all additions.
4.Insurance Cover confirmation
</t>
  </si>
  <si>
    <t>1. Performed physical verification of movable assets. 
2. Maintained and Updated asset register with movements for the quarter and updated insurance register with additions for the period  ended 31 December 2024.</t>
  </si>
  <si>
    <t xml:space="preserve">1 List of additions
2. Updated fixed asset register
3.Report on additional insured assets, Invoices for all additions.
4.Insurance Cover confirmation. 
5. Verification Schedule
</t>
  </si>
  <si>
    <t>Maintained and Updated asset register with movements for the quarter and updated insurance register with additions for the period ended 31 March 2025.</t>
  </si>
  <si>
    <t>1. Performed physical verification of movable and immovable assets. 
2. Maintained and Updated asset register with movements for the quarter and updated insurance register with additions for the period ended 30 June 2025.</t>
  </si>
  <si>
    <t xml:space="preserve">1 List of additions
2. Updated fixed asset register
3.Report on additional insured assets, Invoices for all additions.
4.Insurance Cover confirmation
5.Verification Schedule
</t>
  </si>
  <si>
    <t>04 Quarterly reports on asset management</t>
  </si>
  <si>
    <t xml:space="preserve">Maintanance and update of the Inventory register.
</t>
  </si>
  <si>
    <t xml:space="preserve">Inventory register; supplier invoices, inventory count schedule, inventory issue forms,  
</t>
  </si>
  <si>
    <t>1. Quarterly updated inventory register with the results of inventory count.                   2.  100% availability of the right inventory items for operational requirements.</t>
  </si>
  <si>
    <t xml:space="preserve">Effeciently managed Municipal Inventory </t>
  </si>
  <si>
    <t>4.5.3</t>
  </si>
  <si>
    <t>1. Inventory count performed and inventory count sheets signed and submitted.                                                 2. Quartely inventory registers are updated and submitted.                                   3. Issue forms are signed and submitted.</t>
  </si>
  <si>
    <t>Updated and maintained GRAP compliant inventory register by 30 June 2025</t>
  </si>
  <si>
    <t>1. Perform Inventory Count.
2. Update inventory register.
3. Identify Inventory re-order levels.</t>
  </si>
  <si>
    <t xml:space="preserve">1. Quarterly performed Inventory count by 30 September 2024
2.Updated Inventory register for the quarter by 30 September 2024
</t>
  </si>
  <si>
    <t xml:space="preserve">1. Inventory count schedule
2. Quarterly Inventory Register.
3. Issue forms 
</t>
  </si>
  <si>
    <t xml:space="preserve">1. Quarterly performed Inventory count by 31 December 2024.
2.Updated Inventory register for the quarter by 31 December 2024.
</t>
  </si>
  <si>
    <t xml:space="preserve">1. Quarterly performed Inventory count by 31 March 2025.
2.Updated Inventory register for the quarter by 31 March 2025.
</t>
  </si>
  <si>
    <t xml:space="preserve">1. Quarterly performed Inventory count by 30 June 2025.
2.Updated Inventory register for the quarter by 30 June 2025.
</t>
  </si>
  <si>
    <t>04 Quarterly inventory reports</t>
  </si>
  <si>
    <t>To strengthen compliance with MFMA calendar for accountability, transparency and good governance by June 2027</t>
  </si>
  <si>
    <t>FV 06</t>
  </si>
  <si>
    <t>Reconcile municipal accounts in line with the MFMA Calender requirements</t>
  </si>
  <si>
    <t xml:space="preserve">General ledger, age analysis, bank statements, VIP report,  asset registers, billing reports, receipts, fuel slips, authorisation forms, </t>
  </si>
  <si>
    <t>12 monthly reconciliations prepared within ten working days after the end of each month</t>
  </si>
  <si>
    <t xml:space="preserve">Credible financial reporting </t>
  </si>
  <si>
    <t>The 12 months control accounts (Payroll, creditors, debtors, assets, inventory, fleet, VAT, grants, investments and cash and cash equivalents) have been reconciled within ten working days  by 30 June 2023</t>
  </si>
  <si>
    <t>12 monthly reconciled control accounts (Payroll, creditors, debtors, assets, inventory, fleet, VAT, grants, investments and cash and cash equivalents within ten working days by 30 June 2025.</t>
  </si>
  <si>
    <t>1. Reconcile general ledger to the VIP report.
2. Reconcile general ledger creditors age analysis.
3. Reconcile general ledger debtors age analysis.
4. Reconcile fixed asset register to general ledger to the fixed asset register 
5. Reconcile Fuel Slips, Repairs and Maintenance records to bank statement. 
6. Reconcile general ledger to VAT 201.
7. Reconcile general ledger to the bank statements. (for grants, investments, and cash &amp; cash equivalents)
.</t>
  </si>
  <si>
    <t>Prepared three monthly reconciliations for all control accounts (Payroll, creditors, debtors, Inventory, assets, VAT, grants, Fleet, investments and cash and cash equivalents ) within ten working days of the following month.</t>
  </si>
  <si>
    <t>Prepared three monthly reconciliations for all control accounts (Payroll, creditors, debtors, Inventory, assets, VAT, grants, investments and cash and cash equivalents ) within ten working days of the following month.</t>
  </si>
  <si>
    <t>12 Monthly signed reconciliations</t>
  </si>
  <si>
    <t>Preparation and submission of Annual Financial Statements in compliance with MFMA and standards of GRAP</t>
  </si>
  <si>
    <t xml:space="preserve">General ledger, Trial balance, Lead schedule and Audit file, </t>
  </si>
  <si>
    <t xml:space="preserve">1.GRAP compliant Annual Financial Statements.  2.Developed  interim financial statements 
</t>
  </si>
  <si>
    <t xml:space="preserve">Improved financial accountability and good governance 
</t>
  </si>
  <si>
    <t>4.6.2</t>
  </si>
  <si>
    <t>1. Developed and submitted GRAP compliant 2023/2024 Annual Financial Statements by 31 August 2024.
Developed 2024/2025 interim financial statements by 30 June 2025.</t>
  </si>
  <si>
    <r>
      <t xml:space="preserve">1. Developed and submitted GRAP compliant </t>
    </r>
    <r>
      <rPr>
        <b/>
        <sz val="12"/>
        <color theme="1"/>
        <rFont val="Arial"/>
        <family val="2"/>
      </rPr>
      <t>2023/24 Annual Financial Statement</t>
    </r>
    <r>
      <rPr>
        <sz val="12"/>
        <color theme="1"/>
        <rFont val="Arial"/>
        <family val="2"/>
      </rPr>
      <t xml:space="preserve"> to the Auditor General,  Provincial and National Treasury by 31 August 2024.
</t>
    </r>
  </si>
  <si>
    <t>1.  Annual financial statements
2. Proof of submission of AFS to AG
3. Proof of submission of AFS to the Provincial and National Treasury.</t>
  </si>
  <si>
    <r>
      <t xml:space="preserve">1. Submitted </t>
    </r>
    <r>
      <rPr>
        <b/>
        <sz val="12"/>
        <color theme="1"/>
        <rFont val="Arial"/>
        <family val="2"/>
      </rPr>
      <t xml:space="preserve">Adjusted </t>
    </r>
    <r>
      <rPr>
        <sz val="12"/>
        <color theme="1"/>
        <rFont val="Arial"/>
        <family val="2"/>
      </rPr>
      <t xml:space="preserve">Annual Financial Statements to Auditor General by 30 November 2024.  
</t>
    </r>
  </si>
  <si>
    <t>1.  Adjusted Annual financial statements
2. Proof of submission of AFS to AG
3. Proof of submission of AFS to the Provincial and National Treasury.</t>
  </si>
  <si>
    <t xml:space="preserve">1. Developed Process Plan for 2024/2025 Interim Financial Statements.
</t>
  </si>
  <si>
    <t xml:space="preserve"> Interim Financial Statements Process Plan
</t>
  </si>
  <si>
    <t xml:space="preserve">1. Developed 2024/2025 Interim financial statements by 30 June 2025.
 2. Developed 2024/2025 AFS process plan by 30 June 2025.
 </t>
  </si>
  <si>
    <t>1. 2024/2025 Interim financial statements
 2. AFS Process plan for 2024/25 Financial Year.</t>
  </si>
  <si>
    <t>Audited AFS ,proof of submission to AG and NT</t>
  </si>
  <si>
    <t xml:space="preserve">Preparation and submission of section 71, 52(d) 72 and C Schedule  reports </t>
  </si>
  <si>
    <t>1. General ledger,
2. Supply chain management report
3.full adherance to MFMA calender</t>
  </si>
  <si>
    <t xml:space="preserve">Prepared and submitted financial reports ( section 71, 52d 72   reports) to Council, National and Provincial Treasury </t>
  </si>
  <si>
    <t>4.6.3</t>
  </si>
  <si>
    <t>Prepared Section 71, 52d, 72 and C-Schedule  reports and submitted to Council,National and Provincial Treasury by 30 June 2025</t>
  </si>
  <si>
    <t xml:space="preserve">1. Confirm the completeness and accuracy of the general ledger.
2. Prepare section 71, 52d, 72 and C-Schedule, reports for submission to the Municipal Manager, Mayor and to the Treasury.
 </t>
  </si>
  <si>
    <r>
      <t xml:space="preserve">1.Three monthly MFMA  section </t>
    </r>
    <r>
      <rPr>
        <b/>
        <sz val="12"/>
        <color theme="1"/>
        <rFont val="Arial"/>
        <family val="2"/>
      </rPr>
      <t>71</t>
    </r>
    <r>
      <rPr>
        <sz val="12"/>
        <color theme="1"/>
        <rFont val="Arial"/>
        <family val="2"/>
      </rPr>
      <t xml:space="preserve"> and C-Schedule reports prepared and submitted to the office of the MM by the 10th working day  of each month. 
2. Fourth quarter MFMA </t>
    </r>
    <r>
      <rPr>
        <b/>
        <sz val="12"/>
        <color theme="1"/>
        <rFont val="Arial"/>
        <family val="2"/>
      </rPr>
      <t xml:space="preserve">Section 52(d) report including section 66 </t>
    </r>
    <r>
      <rPr>
        <sz val="12"/>
        <color theme="1"/>
        <rFont val="Arial"/>
        <family val="2"/>
      </rPr>
      <t xml:space="preserve">prepared and submitted to Council and Treasury 
</t>
    </r>
  </si>
  <si>
    <t>1.  Proof of submission to the MM's office for section 71 and C schedule report
2.Signed and submitted of Section S52(d) to Council and Treasury
3. Proof of submission to Provincial and National  Treasury and to council</t>
  </si>
  <si>
    <r>
      <t xml:space="preserve">1.Three monthly MFMA  section </t>
    </r>
    <r>
      <rPr>
        <b/>
        <sz val="12"/>
        <color theme="1"/>
        <rFont val="Arial"/>
        <family val="2"/>
      </rPr>
      <t>71</t>
    </r>
    <r>
      <rPr>
        <sz val="12"/>
        <color theme="1"/>
        <rFont val="Arial"/>
        <family val="2"/>
      </rPr>
      <t xml:space="preserve"> and C-Schedule reports prepared and submitted to the office of the MM by the 10th working day  of each month. 
2. First quarter MFMA </t>
    </r>
    <r>
      <rPr>
        <b/>
        <sz val="12"/>
        <color theme="1"/>
        <rFont val="Arial"/>
        <family val="2"/>
      </rPr>
      <t xml:space="preserve">Section 52(d) report including section 66 </t>
    </r>
    <r>
      <rPr>
        <sz val="12"/>
        <color theme="1"/>
        <rFont val="Arial"/>
        <family val="2"/>
      </rPr>
      <t xml:space="preserve">prepared and submitted to Council and Treasury 
</t>
    </r>
  </si>
  <si>
    <t>1.  Proof of submission to the MM's office for section 71 report
2.Signed and submitted S52 to Council and Treasury
3. Proof of submission to Provincial and National  Treasury and to council</t>
  </si>
  <si>
    <t>1. Proof of submission to the MM's office for section 71 report
2. Signed and submitted MFMA  S72 report submitted to the  Council, PT, &amp;NT
4. Proof of submission for MFMA S72 report
5. Proof of submission for C-scheule reports to MMs office</t>
  </si>
  <si>
    <t>1. Proof of submission to the MM's office for section 71 report 
3.Signed and submitted MFMA S52 to Council, Treasury
4. Proof of submission of MFMA S52D
5. Proof of submission for C-scheule reports to MMs office</t>
  </si>
  <si>
    <t xml:space="preserve"> Section 52(d),71, 72 and C-Schedule reports </t>
  </si>
  <si>
    <t>GOOD GOVERNANCE</t>
  </si>
  <si>
    <t>To promote clean and good governance by June 2027.</t>
  </si>
  <si>
    <t xml:space="preserve">18 policies developed and reviewed  Sector plans, 3 by-laws and  policies, review sessions coordinated </t>
  </si>
  <si>
    <t>Q1-Q2 No Target
Q3:
The draft budget related policies were developed and approved by Council in March 2023.
Q4:
The final budget related policies were developed and approved by Council in March 2023.</t>
  </si>
  <si>
    <t>developed and reviewed  Sector plans, 3 by-laws and  policies, review sessions coordinated by 30 June 2025.</t>
  </si>
  <si>
    <t>1. Develop Gap analysis on the reviewed policies 
2. Research on  new legislative requirements 
3. Reviewed budget related policies
4. Submit reviewed and new developed policies to Council for approval</t>
  </si>
  <si>
    <t>Developed and reviewed  2025/26 draft Budget Related Policies:-
• Supply chain management policy
• Cost containment 
• Credit control and debt collection policy
• Property rates policy
• Tariff policy
• Tariff by-law
• Bad Debts write off  policy 
 •Political Office bearers policy
• Cash and investment policy
• Asset management policy
• Fleet management policy
• Budget policy
• Unauthorised, irregular, fruitless and wasteful expenditure policy
• Credit control and debt collection by-law
• Property rates by-law
• Long term financial plan
• Funding and reserve plan
• Revenue Enhancement Stratergy  
• Inventory Management Policy       •Borrowing policy        
•Contracts Management Policy</t>
  </si>
  <si>
    <t>1. Council resolution - 2025/26  draft Budget Related Policies.</t>
  </si>
  <si>
    <t>Reviewed and Approved 2025/26 Final Budget Related Policies:-
• Supply chain management policy
• Cost containment 
• Credit control and debt collection policy
• Property rates policy
• Tariff policy
• Tariff by-law
• Bad Debts write off  policy 
 •Political Office bearers policy
• Cash and investment policy
• Asset management policy
• Fleet management policy
• Budget policy
• Unauthorised, irregular, fruitless and wasteful expenditure policy
• Credit control and debt collection by-law
• Property rates by-law
• Long term financial plan
• Funding and reserve plan
• Revenue Enhancement Stratergy  
• Inventory Management Policy       •Borrowing policy        
•Contracts Management Policy</t>
  </si>
  <si>
    <t>1. Council resolution - 2025/26 Final Budget Related Policies</t>
  </si>
  <si>
    <t>Draft and Final budget related policies</t>
  </si>
  <si>
    <t>6  job opportunities created</t>
  </si>
  <si>
    <t>Reduction of unemployment levels.</t>
  </si>
  <si>
    <t>Q1 - Q4
There were 7 EPWP interns trained and monitored for the 12 months.</t>
  </si>
  <si>
    <t>Conducted on job training of  6 EPWP interns by June 2025.</t>
  </si>
  <si>
    <t xml:space="preserve">1. monthly payments of EPWP interns
2. Monitoring of EPWP interns 
</t>
  </si>
  <si>
    <t>On-job training of 6 EPWP by 30 September 2024.</t>
  </si>
  <si>
    <t>1. Attendance register
2.  Training and Monitoring report
3. EPWP Contracts</t>
  </si>
  <si>
    <t>On-job training of 6 EPWP by 31 December 2024</t>
  </si>
  <si>
    <t>1. Attendance register
2.  Training and Monitoring report</t>
  </si>
  <si>
    <t>On-job training of 6 EPWP interns by 31 March 2025.</t>
  </si>
  <si>
    <t>On-job training of 6 EPWP interns by 30 June 2025.</t>
  </si>
  <si>
    <t>Monthly and quarterly reports</t>
  </si>
  <si>
    <t>LED/ Agriculture</t>
  </si>
  <si>
    <t>To establish new investments, retension &amp; expansion of existing businesses for sustainable economic growth June 2027</t>
  </si>
  <si>
    <t>LED 01</t>
  </si>
  <si>
    <t xml:space="preserve">Source funds for SMME Infrastructure development </t>
  </si>
  <si>
    <t>Land, Business Plan, Proposals, Database for SMMEs, SMME Development Policy, LED Strategy</t>
  </si>
  <si>
    <t>Monitored beneficiation of local SMME at 30% of the total SCM awards
Conducting of supply chain day.</t>
  </si>
  <si>
    <t>Condusive environment for SMMEs to operate and jobs secured</t>
  </si>
  <si>
    <t>Contracts register has been consolidated for all awards above R30000.
Local Beneficiation report has been prepared</t>
  </si>
  <si>
    <t>Monitored beneficiation of local SMME at 30% of the total SCM awards by 30 June 2025.
2.Conduction of Supply Chain Day</t>
  </si>
  <si>
    <t>1. Monthly consolidation of all awards above R30 000
2. Report on awards benefited by local versus external service providers
3. Conduct Supply Chain day.</t>
  </si>
  <si>
    <r>
      <t>1. Consolidated  contracts</t>
    </r>
    <r>
      <rPr>
        <b/>
        <sz val="12"/>
        <color theme="1"/>
        <rFont val="Arial"/>
        <family val="2"/>
      </rPr>
      <t xml:space="preserve"> register </t>
    </r>
    <r>
      <rPr>
        <sz val="12"/>
        <color theme="1"/>
        <rFont val="Arial"/>
        <family val="2"/>
      </rPr>
      <t>for the awards above R30 000 by 30 September 2024.
2. Prepared the</t>
    </r>
    <r>
      <rPr>
        <b/>
        <sz val="12"/>
        <color theme="1"/>
        <rFont val="Arial"/>
        <family val="2"/>
      </rPr>
      <t xml:space="preserve"> report on local beneficiation </t>
    </r>
    <r>
      <rPr>
        <sz val="12"/>
        <color theme="1"/>
        <rFont val="Arial"/>
        <family val="2"/>
      </rPr>
      <t xml:space="preserve">versus </t>
    </r>
    <r>
      <rPr>
        <b/>
        <sz val="12"/>
        <color theme="1"/>
        <rFont val="Arial"/>
        <family val="2"/>
      </rPr>
      <t>external service providers by 30 September 2024.</t>
    </r>
  </si>
  <si>
    <t>1. Contracts register
2. Report on local beneficiation</t>
  </si>
  <si>
    <t>1. Consolidated  Contracts register for the awards above R30 000 by 31 December 2024.
2. Prepared the report on local beneficiation versus external service providers by 31 December 2024.</t>
  </si>
  <si>
    <t>1. Consolidated  Contracts register for the awards above R30 000 by 31 March 2025.
2. Prepared the report on local beneficiation versus external service providers by 31 March 2025.</t>
  </si>
  <si>
    <t>1. Consolidated  Contracts register for the awards above R30 000 by 30 June 2025.
2. Prepared the report on local beneficiation versus external service providers by 30 June 2025.
3. Conduct Supply Chain Day.</t>
  </si>
  <si>
    <t>1. Contracts register
2. Report on local beneficiation
3. Attendence Register
4. Invitation
5. Programme</t>
  </si>
  <si>
    <t>2023/2024 AG Management and audit report, terms of reference for operation clean audit committee, operation clean audit committee, 2023/2024 audit action plan</t>
  </si>
  <si>
    <t xml:space="preserve">90% of 2023/24 and 60% of 2023/2024 Audit findings reduced </t>
  </si>
  <si>
    <t xml:space="preserve">Q1
The 2020/2021 Audit findings were reduced by 93%
Q2
No target
Q3
The 2021/22 Audit findings were reduced by 53%
</t>
  </si>
  <si>
    <t>Coordinate development,  monitoring and reduce 90% of 2022/23 and 60% of 2023/2024 Audit findings by June 2025.</t>
  </si>
  <si>
    <t>90% reduced Auditor General findings for 2023/2024</t>
  </si>
  <si>
    <t>80%  of 2024/2025 mitigated risks</t>
  </si>
  <si>
    <t>Q1-Q4
The financial planning risks was mitigated by 83%</t>
  </si>
  <si>
    <t>2024/2025  Strategic and fraud risk register developed and 2024/2025  operational risk register developed and 80% of 2024/2025 mitigated risks by June 2025</t>
  </si>
  <si>
    <t xml:space="preserve">80% of 2024/2025 mitigated risk
Developed 2025/2026 strategic, fraud and Financial Management Services operational risk registers
</t>
  </si>
  <si>
    <t>Risk management Report and risk register
2025/2026 strategic, fraud and Financial Management Services operational risk registers</t>
  </si>
  <si>
    <t>15 signed performance agreements for  Managers and Officers Number of Institututional  Performance Evaluation reports  and Individual Performance evaluation reports</t>
  </si>
  <si>
    <t>Q1
The Perfomance agreements were signed and submitted to Corporate Services Directorate.
The performance evaluation was done to all Officers and Managers for the 2021/22 Quarter 4.
Q2-Q4
The 2022/23 performance evaluation was done for all Officers and Managers for the 1st Quarter to the 3rd Quarter of the fiancial year.</t>
  </si>
  <si>
    <t>100% 2023/2024 signed Performance agreements for 5 Managers  and 10 Officers and 2 Performance Evaluation Sessions coordinated by June 2025.</t>
  </si>
  <si>
    <t>1.2024/2025 Performance Agreements for 5 Managers and 10 Officers Signed.
2.Individual Performance Evaluations for 11 officers &amp; 3 Managers ( Fourth Quater 2023/2024) coordinated</t>
  </si>
  <si>
    <t>1.Report on signed Performance Agreements 
2.Performance Evaluation Report and attendance registers</t>
  </si>
  <si>
    <t>1.Individual Performance Evaluations for 5 Managers &amp; 10 officers ( First Quater 2024/2025) coordinated</t>
  </si>
  <si>
    <t>1.Individual Performance Evaluations for  5 Managers and 10 Officers ( Annual 2023/2024 ) coordinated
2.Individual Performance Evaluations for 5 Managers &amp; 10 officers ( Mid Term 2024/2025) coordinated</t>
  </si>
  <si>
    <t>Individual Performance Evaluations for 5 Managers &amp; 10 Officers (Third Quater 2024/2025) coordinated</t>
  </si>
  <si>
    <t>Perfomance report was prepared, 100% of POE was verified and submitted to strategic services management unit.</t>
  </si>
  <si>
    <t>100% of POEs submitted per KPA as per approved SDBIP by 30 June 2025.</t>
  </si>
  <si>
    <t xml:space="preserve"> CFO </t>
  </si>
  <si>
    <t xml:space="preserve">Compliance with Legislation </t>
  </si>
  <si>
    <t>12 Months service providers performance reports</t>
  </si>
  <si>
    <t>The service providers performance for valuer Sizanane, Debt collector Credit Interl, Rakoma Consulting, CCG, iHeants Traveling, Allenio Airline, Click n Travel have been monitored and signed by the service provider for the 12 months.</t>
  </si>
  <si>
    <t>12 Monthly monitored  performance  of Department's Service Providers in line with contract register as per set deliverables by June 2025</t>
  </si>
  <si>
    <t>To provide access to free basic services and reduce poverty levels to indigent households inline with the approved Indigent Register by June 2027</t>
  </si>
  <si>
    <t xml:space="preserve">Review and implement indigent register in line with the Indigent and Poverty Allevation policies
</t>
  </si>
  <si>
    <t xml:space="preserve">1.Indigent policy
2.  Indigent registration forms
3. Indigent register 
</t>
  </si>
  <si>
    <t xml:space="preserve"> 2 110 beneficiaries  of free basic energy.</t>
  </si>
  <si>
    <t>Access to free basic services</t>
  </si>
  <si>
    <t>1.10.1</t>
  </si>
  <si>
    <t xml:space="preserve"> The Indigent Register for 2023/2024 was developed and approved by the council on the 30 May 2023.The indigent verification was done in all 19 wards.</t>
  </si>
  <si>
    <t>2 110 beneficiaries of free basic energy  provided with electricity tokens by June 2025.</t>
  </si>
  <si>
    <t xml:space="preserve">1. Facilitate payment of ESKOM invoices for indigent beneficiaries collected electricity vouchers.                         2. Reconcile the list of eligible beneficiaries collected electricity vuochers from ESKOM against the indigent register.
</t>
  </si>
  <si>
    <t xml:space="preserve">528 indigent beneficiaries subsidized with electricity tokens for 2023/2024 indigent register
</t>
  </si>
  <si>
    <t>Report on electricity tokens subsidized indigent beneficiaries</t>
  </si>
  <si>
    <t>The Indigent Register for 2023/2024 was developed and approved by the council on the 30 May 2023.The indigent verification was done in all 19 wards.</t>
  </si>
  <si>
    <t>Approved Indigent Register for 2025/2026  by June 2025.</t>
  </si>
  <si>
    <t xml:space="preserve">1.Conduct physical verification of existing indigent beneficiaries.              
2. Distribute forms and capture new indigent applicants.
</t>
  </si>
  <si>
    <t>Verified indigent beneficiaries in 19 wards for 2023/2024 Indigent Register.</t>
  </si>
  <si>
    <t xml:space="preserve">Verification report, Attendence register </t>
  </si>
  <si>
    <t xml:space="preserve">Registration for 2022/2023 Indigent Register was conducted from the 08 February 2022 - 31  March 2022 in all  19 wards. The final draft Indigent Register for 2022/2023 was approved by Council on the 27 May 2022. </t>
  </si>
  <si>
    <t>Registration of new applicants for 2024/2025</t>
  </si>
  <si>
    <t>Report on indigent registration for 2024/2025 financial year.</t>
  </si>
  <si>
    <t>Approved indigent register for 2024/2025</t>
  </si>
  <si>
    <t xml:space="preserve">Approved Indigent Register
Council Resolution </t>
  </si>
  <si>
    <r>
      <rPr>
        <b/>
        <sz val="12"/>
        <color theme="1"/>
        <rFont val="Arial"/>
        <family val="2"/>
      </rPr>
      <t>R16 500 000</t>
    </r>
    <r>
      <rPr>
        <sz val="12"/>
        <color theme="1"/>
        <rFont val="Arial"/>
        <family val="2"/>
      </rPr>
      <t xml:space="preserve"> collected on own  revenue by 31 March 2025.</t>
    </r>
  </si>
  <si>
    <r>
      <rPr>
        <b/>
        <sz val="12"/>
        <color theme="1"/>
        <rFont val="Arial"/>
        <family val="2"/>
      </rPr>
      <t xml:space="preserve">R22 000 000 </t>
    </r>
    <r>
      <rPr>
        <sz val="12"/>
        <color theme="1"/>
        <rFont val="Arial"/>
        <family val="2"/>
      </rPr>
      <t>collected on own  revenue by 30 June 2025,</t>
    </r>
  </si>
  <si>
    <r>
      <t xml:space="preserve">Q1:
1.  The Cash and Cash, Information, Grants Reports, and Budget vs Expenditure Table were developed and submitted  for inclusion on the GRAP compliant </t>
    </r>
    <r>
      <rPr>
        <b/>
        <sz val="12"/>
        <color theme="1"/>
        <rFont val="Arial"/>
        <family val="2"/>
      </rPr>
      <t>2021/22 Annual Financial Statement</t>
    </r>
    <r>
      <rPr>
        <sz val="12"/>
        <color theme="1"/>
        <rFont val="Arial"/>
        <family val="2"/>
      </rPr>
      <t xml:space="preserve"> to the Auditor General,  Provincial and National Treasury by 31 August 2022.
Q2:
1.  The Cash and Cash, Information, Grants Reports, and Budget vs Expenditure Table were developed and submitted  for inclusion on the GRAP compliant 2021/22 Adjusted Annual Financial Statement to the Auditor General,  Provincial and National Treasury by 31 August 2022.
Q3
Received the developed process plan 
Q4
1.  The Cash and Cash, Information, Grants Reports, and Budget vs Expenditure Table were developed and submitted  for inclusion on the GRAP compliant 2021/22 Nine Months Financial Statement to the Auditor General,  Provincial and National Treasury by 31 August 2022</t>
    </r>
  </si>
  <si>
    <r>
      <t xml:space="preserve">Q1 - Q4
1. The twelve monthly MFMA  section </t>
    </r>
    <r>
      <rPr>
        <b/>
        <sz val="12"/>
        <color theme="1"/>
        <rFont val="Arial"/>
        <family val="2"/>
      </rPr>
      <t>71,52d</t>
    </r>
    <r>
      <rPr>
        <sz val="12"/>
        <color theme="1"/>
        <rFont val="Arial"/>
        <family val="2"/>
      </rPr>
      <t xml:space="preserve"> and C-Schedule reports were prepared and submitted to the office of the MM by the 10th working day  of each month. 
2.  The Cash and Cash Information, Budget vs Actual and Grants Information was reviewed and  and submitted for the First, Second, Third and Fourth quarter MFMA S72 report for submission to the CFO
</t>
    </r>
  </si>
  <si>
    <r>
      <t xml:space="preserve">1.Three monthly MFMA  section </t>
    </r>
    <r>
      <rPr>
        <b/>
        <sz val="12"/>
        <color theme="1"/>
        <rFont val="Arial"/>
        <family val="2"/>
      </rPr>
      <t>71</t>
    </r>
    <r>
      <rPr>
        <sz val="12"/>
        <color theme="1"/>
        <rFont val="Arial"/>
        <family val="2"/>
      </rPr>
      <t xml:space="preserve"> and C-Schedule reports prepared and submitted to the office of the MM by the 10th working day  of each month. 
2. </t>
    </r>
    <r>
      <rPr>
        <b/>
        <sz val="12"/>
        <color theme="1"/>
        <rFont val="Arial"/>
        <family val="2"/>
      </rPr>
      <t xml:space="preserve">Section 72 report including section 66 </t>
    </r>
    <r>
      <rPr>
        <sz val="12"/>
        <color theme="1"/>
        <rFont val="Arial"/>
        <family val="2"/>
      </rPr>
      <t xml:space="preserve">prepared and submitted to Council and Treasury 
</t>
    </r>
  </si>
  <si>
    <r>
      <t xml:space="preserve">1.Three monthly MFMA  section </t>
    </r>
    <r>
      <rPr>
        <b/>
        <sz val="12"/>
        <color theme="1"/>
        <rFont val="Arial"/>
        <family val="2"/>
      </rPr>
      <t>71</t>
    </r>
    <r>
      <rPr>
        <sz val="12"/>
        <color theme="1"/>
        <rFont val="Arial"/>
        <family val="2"/>
      </rPr>
      <t xml:space="preserve"> and C-Schedule reports prepared and submitted to the office of the MM by the 10th working day  of each month. 
2. Third quarter MFMA </t>
    </r>
    <r>
      <rPr>
        <b/>
        <sz val="12"/>
        <color theme="1"/>
        <rFont val="Arial"/>
        <family val="2"/>
      </rPr>
      <t xml:space="preserve">Section 52(d) report including section 66 </t>
    </r>
    <r>
      <rPr>
        <sz val="12"/>
        <color theme="1"/>
        <rFont val="Arial"/>
        <family val="2"/>
      </rPr>
      <t xml:space="preserve">prepared and submitted to Council and Treasury 
</t>
    </r>
  </si>
  <si>
    <t>Produced12 monthly expenditure reports prepared and circulated to all directorate within ten working days after the end of each month
Reviewed expenditure made after year end and identified accruals and payables
Creditors paid within thirty days of receipt of a valid invoice,
Salaries paid on the 15th &amp; 25th day of each month  
Third parties paid within seven working days after the end of the month by June 2025</t>
  </si>
  <si>
    <t>DEPARTMENTAL VISION: To provide quality service, accountability, and perform in a style that warrants the highest level of customer confidence by the end of 2027</t>
  </si>
  <si>
    <t>To establish new investments, retension &amp; expansion of existing businesses for sustainable economic growth by  June 2027</t>
  </si>
  <si>
    <t>Formalize cannabis farming system and integrate into main stream economy and industrilize the sector.</t>
  </si>
  <si>
    <t xml:space="preserve">Feasibility Study, Implementation Plan and 10 Cannabis Ward Structures </t>
  </si>
  <si>
    <t>5 Cannabis structures established and 2  workshops conducted</t>
  </si>
  <si>
    <t xml:space="preserve">leverage economic opportunities </t>
  </si>
  <si>
    <t>3.1.1</t>
  </si>
  <si>
    <t>Cannabis consultation was conducted in 5 wards which are ward on the 16 August, ward 02 on the 17 August ,ward 07 on the 18 August, ward o8 on the 14 July and  ward 09 on the 24 August. Cannabis farmers were advise to form cannabis cooperative as this will assist them to source funding. Request for the appointment of service provider for facilitation of permits was done on the 10 October 2022 and sent to BTO on the 19 October 2022,  specification committee sat on the 22 November 2022, no appointment has been made. SLA was developed and the service provider to facilitate cannabis permits for farmers was apponted on 22 March 2023. Estsablishment of five cooperative and interlectual property registrarion is on progress and submission of five different seeds has been done awaiting results to be able to apply for permits.</t>
  </si>
  <si>
    <t>Established ward Cannabis structures ward  10, 11,12 13 and 14 and two workshops conducted  in  by June 2025</t>
  </si>
  <si>
    <t xml:space="preserve">1. Conduct community consultation
2. Facilitate establishment of structures
3. Conduct workshops </t>
  </si>
  <si>
    <t>Community consultations and establishment of cannabis structures in ward 10 and 11</t>
  </si>
  <si>
    <t xml:space="preserve">Report on established structures and Attendance Register 
</t>
  </si>
  <si>
    <t>Community consultations and establishment of cannabis structures in ward 12, 13 and 14</t>
  </si>
  <si>
    <t xml:space="preserve">Conduct workshop for established cannabis structures </t>
  </si>
  <si>
    <t xml:space="preserve">Report on workshop and Attendance register </t>
  </si>
  <si>
    <t>R25 000.00</t>
  </si>
  <si>
    <t xml:space="preserve">Director </t>
  </si>
  <si>
    <t>Three Funding proposal developed</t>
  </si>
  <si>
    <t>3.1.2</t>
  </si>
  <si>
    <t>Economic hub proposal for funding has been developed with financial information and projected outputs. Engagement to source funding was done on the 1 October 2022 with DEDEAT, with DTI it was done on the 19 October 2022. Submission to solicit funding was done on the 31 May 2023 to DEDEAT and on the 26 June 2023 to DTI. Proposal for funding has been developed with financial projections needed by the project. Stakeholder engagement to source funding was done on the 19 October 2022. Submission of proposals to colicit funding was done on the 31 May 2023 at Maluti DEDEAT offices and on the 26 submission for proposals were done to DTI. Funding proposal has been developed with financial projections and the infrustructured needed by the project specified. Engagement to source funding was done on the 1 October 2022 with DEDEAT, with DTI it was done on the 19 October 2022. Submission to solicit funding was on the 31 May 2023 at Maluti DEDEAT offices and also on 26 June 2023 to DTI.</t>
  </si>
  <si>
    <t>Developed three Funding Proposals to funding agencies for SMMEs by 2025</t>
  </si>
  <si>
    <t xml:space="preserve">1. Stakeholder consultation               
2. Solicit information  
3. Develop proposals 
</t>
  </si>
  <si>
    <t xml:space="preserve">Conduct stakeholder consultation </t>
  </si>
  <si>
    <t xml:space="preserve">Consultation Report and proof of attendance 
</t>
  </si>
  <si>
    <t>Developed funding Proposals</t>
  </si>
  <si>
    <t xml:space="preserve">Funding Proposal </t>
  </si>
  <si>
    <t>Stakeholder engagement to source funding</t>
  </si>
  <si>
    <t xml:space="preserve">Engagement Report </t>
  </si>
  <si>
    <t xml:space="preserve">Submission of funding proposals </t>
  </si>
  <si>
    <t>Proof of submission</t>
  </si>
  <si>
    <t>To avail land, develop fifteen commercialised agri-farming cooperatives, three livestock improvement, four cropping farms, one hoticulture and one aquaculture by June 2027</t>
  </si>
  <si>
    <t>LED 02</t>
  </si>
  <si>
    <t>Provide production inputs, infrasructure and technical support to Agricultural SMMEs for commercialization</t>
  </si>
  <si>
    <t>Land available, infrastructure, inputs and SDF</t>
  </si>
  <si>
    <t xml:space="preserve">Two entitiies supported with irrigation systems </t>
  </si>
  <si>
    <t xml:space="preserve">Quantity and quality of produce in the market </t>
  </si>
  <si>
    <t>3.2.1</t>
  </si>
  <si>
    <t xml:space="preserve">Community consultation with project beneficiaries was conducted for Tabs New Creation was  on the 06 July 2022and for Ndikhoyo PTY(LTD) was conducted on  07 July 2022 at their operational sites or gardens ,  Concept document and Consultation report was developed and signed by both parties. Memo for procurement of seeds, seedlings,fertilizer and pesticides was done and deliverd  at Tabs New Creation on the16 January 2023 and at  Ndikhoyo PTY(LTD) on  the 23   January 2023 , Project visit and assessment of Tabs New Creation  was conducted on  20 January 2023,20 February 2023,06 March 2023,14 April 2023, 10 May 2023 and 20 June 2023, and Project visit and assessment was conducted on 10 April 2023, 16 May  2023,  and 19 June 2023,by LED Official  at Mkhomanzi village (ward 17), The purpose of the visit is to monitor the progress of the project and also the challenges.  </t>
  </si>
  <si>
    <t>Provided irrigation systems to (Ndikhoyo Pty LTD ward 17 &amp; Tabs New Creation ward 15)  by June 2025</t>
  </si>
  <si>
    <t>1 Project beneficiaries consultaion              
2. Develop Concept Document</t>
  </si>
  <si>
    <t>1,Community  Consultation beneficiaries to project beneficiaries                                 2. Develop concept document</t>
  </si>
  <si>
    <t>1. Community consultation report                    2. Concept document</t>
  </si>
  <si>
    <t>Facilitate procurement of irrigation system for Ndikhoyo Pty LTD in ward 17</t>
  </si>
  <si>
    <t xml:space="preserve">Appointment Letter, Delivery note, close out report and SLA
</t>
  </si>
  <si>
    <t>Facilitate procurement of irrigation system for Tabz New Creation in ward 15</t>
  </si>
  <si>
    <t xml:space="preserve">Project visit and assessment </t>
  </si>
  <si>
    <t>Report and attendance register</t>
  </si>
  <si>
    <t>Monthly and Quarterly report</t>
  </si>
  <si>
    <t>R300 000.00</t>
  </si>
  <si>
    <t>LED/SMME</t>
  </si>
  <si>
    <t>To empower thirty (30) Spaza Shop, Ten (10) General Dealers  and Ten (10) SMMEs through  value adding and capacity building initiatives by  June 2027.</t>
  </si>
  <si>
    <t xml:space="preserve">Facilitate the provision of infrastructure, advocacy for biased  policies towards local SMME's  , provision of capacity building and forging of public/private partnership  for the development of SMME's    </t>
  </si>
  <si>
    <t>LED Strategy, SMME development policy, database,  SMME's needs analysis</t>
  </si>
  <si>
    <t xml:space="preserve">58 SMME's supported  </t>
  </si>
  <si>
    <t xml:space="preserve">Empowered and sustainable SMME businesses  for sustainable jobs </t>
  </si>
  <si>
    <t>The program was developed where ward councillor or political head presided over the meeting. Registration was done in five wards,  namely ward 03(1 spaza shop was registered),ward ward 05, ward07( 2 spaza shops registered), ward 13, &amp; 14(5 spaza shops were registered),  and capacity building was done in nine wards namely: ward 01, ward 03, ward 07, ward 08, ward 14, ward 15, ward 6, ward 09 and ward 11 from the 12th, 14th, 19th, 21st and 27th of July 2022. Presentations were done by NLM, SEDA, EHP&amp; Disaster Management. Ward based forums were established and they consist of 6 members. Forums were given a mandate to make sure that spaza shops must be registerd to (CIPC).
The program was developed where ward councillor or political head presided over the meeting. Registration was done in five wards,  namely ward 13(2 spaza shops were registered),ward ward 12(1 spaza shop was registered), ward16(8 spaza shops were registered), ward 17(3 spaza shops were registered), &amp; 08( 2 spaza shops were registered),  and capacity building was done in five wards namely: ward 13, ward 16, ward 17, ward 18, ward 19, from the 18th  ,20th, 25th, 27st and 02th of November 2022. Presentations were done by NLM, SEDA, EHP&amp; Disaster Management. Ward based forums were established and they consist of 6 members. Forums were given a mandate to make sure that spaza shops must be registerd to (CIPC).  Spaza Shop Empowerment workshop have been conducted in 4 (Four) wards namely ward 01,ward 02 and ward 05.The formation of Spaza shop forums was done on between 29-30 May 2023 and 7-8 June 2023, 10 spaza shops and 01 general dealer have been registerd to CIPC.
The Something Cooking Primary Co-operative specification was submited to the Institution on the 19th of July-2022 (DP) after consultation with them on the whatsApp group created  for this purpose. The memo request was submitted to BTO  on the 12 August 2022  for processing and the advert was issued on the 08th of September-2022 and had a closing date of the 20th of September-2022. There has been no appointment so far. Recommendations for service provider was signed and returned to BTO on the 13 October 2022. We are currently awaiting for the appoinment of service provider for the supply and delivery of machinery and equipment. The service provider was appointed on the 11th of January 2023 and the Catering equipment was delivered on the 08th of February 2023,  the handing over was done on the 27 March 2023.  The information that has bewen recieve thus far is that some of the beneficiaries are working in Cape Town and some are working in Johannessburg and some have gone back to school. The Co-operative is currently stationed at Bonxa in the homestead of one of the beneficiaries. The problem that is faced is the voltage is not enough to operate the heavy duty stoves. An application is to be made to upgrade the electricity to three phase.  
The  specification for training of local caterers  was submited to the Institution on the 19th of July-2022 (DP) after consultation with them on the whatsApp group created  for this purpose. The memo request was submitted to BTO  on the 12 August 2022  for processing and the advert was issued on the 08th of September-2022 and had a closing date of the 20th of September-2022. There has been no appointment so far. We are currently awaiting for the appoinment of service provider for the supply and delivery of machinery and equipment. The service provider for the provision of the training services was appointed on the 04th of November-2022 and the service level agreement was signed on the 24th of November-2022. The inseption meeting was held on the 24th of November-2022 where the Municipal environmenttal health inspector were present. The training of the 10 local caterers took place at the Municipal MPCC kitchen. The training will be completed on the 14th of December-2022 and local caterers will be issued with certificates. The service provider will prepare close out report with recommendation to be considered.   The 10 local caterers were trained in from the 25th of November-2023 to the 09th of December-2023 and the closeout report was done on the 12th of December-2023. The training certification was issued by the Hounarable Cllr Lubisi on the 28th of March-2023 at the Municipal Boardroom.
Consultation with Ntabankulu wool growers association was done on the 1 July 2022 ,  Requisition for Tent, PA System, catering and  décor was done and submitted to finance on the 05 July 2022.  Service provider was appointed deliver on the 11 August 2022.  Region 24 wool growers congress  was held on 11 August 2022  at Zinyosini village in ward 02. The purpose of the congress was to promote wool production. Consultation with Ntabankulu Wool growers association was on the 19 October 2022 and on the 14 November 2022 at DRDAR offices. On the third quater consultation with Ntabankulu wool growers was  done on the 18 January 2023 and 15 February 2023 with the presence of BKB and Sinethember Mafama as stakeholders of wool growers. For the fourth quater was done on the 19 April 2023 at DRDAR offices with the presence of BKB as the stakeholder in wool production.</t>
  </si>
  <si>
    <t>Provided Starter Pack Vouchers to  38  Spaza Shops (19 wards), capacity buidling to 4(Four) General Dealers,  Training of 10 Local Caterers and Provided 2(two) wool pressors to two wool growers associations and four sorting tables by June 2025.</t>
  </si>
  <si>
    <t xml:space="preserve">1. Consultation with spaza shops
2. Develop concept document 
3. Procurement of inputs 
</t>
  </si>
  <si>
    <t xml:space="preserve">Consultation with 38 spaza shops and develop concept document and provided capacity building to 1 general dealer
</t>
  </si>
  <si>
    <t>Consultation report,  attendance register and concept document 
Report for capacity building and attendance register</t>
  </si>
  <si>
    <t>Facilitated procurement of service provider for provision of  starter pack vouchers to 12 spaza shops  and provided capacity building to 1 general dealer</t>
  </si>
  <si>
    <t xml:space="preserve">Memo request, purchase order, delivery note and distribution register
Report for capacity building and attendance register
</t>
  </si>
  <si>
    <t>Facilitated procurement of service provider for provision of starter pack voucher to 12 spaza shops  and provided capacity building to 1 general dealer</t>
  </si>
  <si>
    <t>Facilitated procurement of service provider for provision of  starter pack vouchers to 14 spaza shops   and provided capacity building to 1 general dealer</t>
  </si>
  <si>
    <t xml:space="preserve">Monthly and qaurtelry reports </t>
  </si>
  <si>
    <t>R200 000.00</t>
  </si>
  <si>
    <t xml:space="preserve">Facilitate the procurement of one Culinary Arts  training for the 10 local caterers. </t>
  </si>
  <si>
    <t xml:space="preserve">Faciliatated procurement of service provider for  for the training of local caterers </t>
  </si>
  <si>
    <t>Memo request,  Appointment letter and SLA</t>
  </si>
  <si>
    <t xml:space="preserve">One Culinary Arts Training of 10 local caterers conducted </t>
  </si>
  <si>
    <t>Report on the training of 10 local caterers and attednacne register</t>
  </si>
  <si>
    <t xml:space="preserve">10 local caterers issued with certificate of competence on Culinary Arts </t>
  </si>
  <si>
    <t xml:space="preserve">Closeout Report on the training of local caterers and distribution register
</t>
  </si>
  <si>
    <t xml:space="preserve">Monitoring of 10 trained local  caterers </t>
  </si>
  <si>
    <t>Monitoring report and attandance register</t>
  </si>
  <si>
    <t>R150 000.00</t>
  </si>
  <si>
    <t xml:space="preserve">1.Faciltate Consultation with Ntabankulu wool growers association and develop terms of reference                
2.Facilitate procurement of service provider for two wool pressors </t>
  </si>
  <si>
    <t>Faciliatated consultation with wool growers association and terms of reference</t>
  </si>
  <si>
    <t>Consultation report, attendance register and terms of reference</t>
  </si>
  <si>
    <t>Facilitated procurement of service provider for two wool pressors</t>
  </si>
  <si>
    <t xml:space="preserve">Memo request, appointment letter, SLA  and delivery note
</t>
  </si>
  <si>
    <t xml:space="preserve">Monitoring of wool growers association </t>
  </si>
  <si>
    <t>Monitoring report and attendance register</t>
  </si>
  <si>
    <t xml:space="preserve">LED/ TOURISM </t>
  </si>
  <si>
    <t>To promote tourism unique selling products(Pondo Cultural, Amanci Commemmoration and Gomo Forest) and facilitate development of tourism sites by June 2027</t>
  </si>
  <si>
    <t xml:space="preserve">LED 04 </t>
  </si>
  <si>
    <t xml:space="preserve">Implement tourism sector plan through promoting six (6) tourism unique selling products and conducting two (2) tourism awareness campaign </t>
  </si>
  <si>
    <t xml:space="preserve">LED Strategy, SMME Development Policy and Tourism Sector Plan </t>
  </si>
  <si>
    <t xml:space="preserve">Three marketed tourism sites &amp; one tourism awareness campaign conducted </t>
  </si>
  <si>
    <t>Increased inflow of tourists by 10%</t>
  </si>
  <si>
    <t>3.4.1</t>
  </si>
  <si>
    <t xml:space="preserve">Q1. The Pondo festival concept document was developed on the 04th of July-2022 and approved will all the required signiture on the 27th of July-2022 and the memo requests were written and submitted to BTO for processing on 05th of August-2022. The first consultation meeting was held on 21st of July-2022 where the concept document was presented to the Lwandlolubomvu traditional council and the relevant stakeholders. Other preperatory meeting were held as follows (29th July-2022,25th August-2022,30th August-2022, 02nd September-2022 and the 07th of September-2022).The following build-up events were held as follows :
1. hiking to the gomo forest hiking trail on the 09th of September-2022 starting at 09:00 am and finished the trail at 11:08am. 
2.Horse racing event was held on the 09th of September-2022 and started at 14:00 and finished at 15:55.  
The Pondo festival main event was held on the 10th of September-2022 and started at 09:00am when the guest started arriving . The program proceeded smoothly with no hik-ups. There were local, provincial and national artist that were perfoming at the festival. Some of the artist came from as far as Botswana and some of the guest came from as far as Swaziland,Turkey and Switzerland. The were 6 chieftancy kingdoms that were hounered as guest . 
Q2.The Amanaci festival was held on the 02nd December-2022 and there was also a build-up event that was held on the 01st of December-2022. However the build up event that was also marking the World aids. The Tourism awareness campaign was held on the 09th March-2023 done by ECTPA after a request that was submitted to them on the 01st of February-2023. The following people were invited in the workshop (Hrose racing association,hawkers, local caterers , traditional councils crafter and artists and smme's). 
Q3.There B &amp;B development and support was provided to the B &amp;B by engaging them to apply for the Green Incentive programme  Grant that is issued by IDC to support the B &amp; B alleviate electricity problems. The grant seeks to provie for phase 1 where an audit will be done to the existing B&amp;B's as to how many solar panels,gysers and solar light. The application were submitted online on the 22nd of February-2023 and submitted physically to the IDC offices on the 24th of February-2023. An itenerary was developed to visit these B &amp;B for the filling of the application form and collection of supporting documents (Financial statements ect) 
Q4. An itenerary was been developed for visit of the three (3) Nofie b&amp;b, Mvelo b&amp;b and the Mfundisweni b&amp;b within the the jurisdiction of the Ntabankulu with the purpose of providing development support . The purpose of the visit was to provide support to the local b&amp;b in the form of assisting them applying for sola panel electricity installation from DTIC and also assist them in by facilitating registration with FADAS . Two tourism awareness campaigns hosted on the 30th June-2023. The workshops were done by the ECTPA  at the Municipal boardroom . The workshop was attended by .....people. </t>
  </si>
  <si>
    <t>Promoted three (3) unique tourism selling products and conduct one (1) tourism awareness campaign by June 2025</t>
  </si>
  <si>
    <t>1. Community consultation 
2.Facilitate procurement of logistics for the Pondo festival and the Amanci commemoration
3.Report on the Pondo festival and the Amanci commemoration</t>
  </si>
  <si>
    <t>Pondo Festival hosted and Spring Fashion Show</t>
  </si>
  <si>
    <t xml:space="preserve">Pondo Festival report, attendance register and Report on Fashion Show </t>
  </si>
  <si>
    <t>Amanci Comemoration hosted and Summer Fashion Show</t>
  </si>
  <si>
    <t>Amanci Comemmoration report, Attendance Register for and   Report on Fashion Show</t>
  </si>
  <si>
    <t xml:space="preserve">1. Conducted tourism awareness campaign </t>
  </si>
  <si>
    <t>1. Awareness report and Attendance Register</t>
  </si>
  <si>
    <t xml:space="preserve">Conduct Horse racing and Winter Fashion Show </t>
  </si>
  <si>
    <t xml:space="preserve">Report, attendance register and   Report on Fashion Show
</t>
  </si>
  <si>
    <t>R800 000.00</t>
  </si>
  <si>
    <t xml:space="preserve">Implement tourism sector plan through fodging of private/public partnerships for development of Ntabankulu Dam for creation of job opportunities </t>
  </si>
  <si>
    <t>LED Strategy, SMME Development Policy, Tourism Sector Plan, Precinct Plan and SDF</t>
  </si>
  <si>
    <t xml:space="preserve">Constructed ablution facilities and braai area 
</t>
  </si>
  <si>
    <t>Condusive environment for tourism and SMMEs development</t>
  </si>
  <si>
    <t>3.4.2</t>
  </si>
  <si>
    <t>The service provider for the development of the feasibility study and business proposal was appointed on the 12th of December-2023  and were introduces to the Amanci Traditional council on the 23rd of January-2023. The terms of reference  (SLA) was present to the Management and stakeholders on the 23rd of Jannauary-2023 . The First PSC meeting for presentation of the phase 1 of the feasibility study sat on the 02nd March-2023. The second and final PSC  for the presentation of the Final Feasibility Study report and Final business plan sat on the 28th of March-2023. The following stakeholders were invited (Amanci traditional counci,DRDAR,DWAFF, ANDM,SEDA, DEDEAT, DSRAC). 
DEDEAT was engaged for funding of the Ntabankulu dam developments (ablution facilities and parking) on the 28th of March-2023. They promised to assist us with the lobying of funds from the National DEDEAT after the Feasiblity study and business proposal have been adopted by council. The DTIC was engage with the for funding for the EIAS and the development of the Ntabankulu dam  on the 13th of February-2023 via email and telephonic conversation . Mr Grande the regional manager of DTIC in the Eastern cape directed us to the DTIC website for the forms for the EIAs 13th of March-2023.
The business plan was developed for the funding by DEDEAT and was submitted  on the 26 June 2023 to DALRRD</t>
  </si>
  <si>
    <t>Constructed  ablution facilities and braai facilities for Ntabankulu Dam June 2025</t>
  </si>
  <si>
    <t xml:space="preserve">1. Community consultation 
2. Develop terms of reference 
3. Facilitate procurement of service provider </t>
  </si>
  <si>
    <t xml:space="preserve">Stakeholder engagement and developed terms of reference </t>
  </si>
  <si>
    <t>Engagement report, attendance register and terms of reference</t>
  </si>
  <si>
    <t xml:space="preserve">Facilitated appointment of of service provider for construction of ablution faclities and braai facilities </t>
  </si>
  <si>
    <t>Appointment letter and SLA</t>
  </si>
  <si>
    <t xml:space="preserve">Monitoring the construction of ablution facilities and braai facilities </t>
  </si>
  <si>
    <t xml:space="preserve">Monitoring report and attendance register </t>
  </si>
  <si>
    <t xml:space="preserve">1.Completion of construction of Ablution facilities and braai facilities 
</t>
  </si>
  <si>
    <t xml:space="preserve">1.Practical completion certificate
2.Closeout report
</t>
  </si>
  <si>
    <t>Development Planning director</t>
  </si>
  <si>
    <t>Quarry Mining</t>
  </si>
  <si>
    <t>Conservation and optimal use of existing quarry mining potental in ward 13 and 18 by June 2027</t>
  </si>
  <si>
    <t>LED 05</t>
  </si>
  <si>
    <t xml:space="preserve">Provide capacity building for development of mining entities </t>
  </si>
  <si>
    <t xml:space="preserve">Needs analysis, land resolutions, LED Strategy and list of board members </t>
  </si>
  <si>
    <t xml:space="preserve">Quarry Mining project monitored </t>
  </si>
  <si>
    <t>Economic leverage</t>
  </si>
  <si>
    <t>3.5.1</t>
  </si>
  <si>
    <t>The Capacity building was done on the 22th of September 2022 on a form of a workshop by the Department of Agriculture, Land Reform &amp; Rural Development (DALRRD), focusing on the following key areas: Land claims, land avalution, Business plan, Advertisment in 21 days notice. Board members and people of Gxwaleni welcomed this kind of workshop and they are hoping that NLM will invite more relavent departments. The Capacity building was done at  Venni village on the 29th of November 2022 on a form of a workshop by LED Office, focusing on formalising the entity. Board members were told to register the entity and finilise their constitution. Among other things that were raised by board members is the issue of a business man who is building cement bricks near the river and they pledge with the municipality to solve this issue.Board members were told about the importance of working together with the community. Board members were delighted to work with the municipality and they are hoping that this will help them to grow their entity. 
The capacity building for mining processes was convened on the 30 of March at Gxwalweni Great Place. The awarness started by reflecting on previous presentations made by DEDEAT  on Environmental aspects and by Land Reform on Land resolutions then the issuing of permit depends on environmental authorisations. 
The capacity building for mining processes was convened on the 19 April 2023 at Gxwalweni Great Place. The awarness started by reflecting on previous presentations made by DEDEAT  on Environmental aspects and by Land Reform on Land resolutions then the issuing of permit depends on environmental authorisations.</t>
  </si>
  <si>
    <t>Provided monitoring to Mjelweni Quarry Mining by June 2025</t>
  </si>
  <si>
    <t xml:space="preserve">1. conduct need analysis
2. Consult relevant stakeholders
3. Develop training document
4. conduct training
</t>
  </si>
  <si>
    <t xml:space="preserve">Monitoring of Mjelweni Quarry Mining </t>
  </si>
  <si>
    <t>Monitoring report and attendence register</t>
  </si>
  <si>
    <t>Provide capacity building for development of brick making entities</t>
  </si>
  <si>
    <t>Needs analysis, land resolutions, LED Strategy and list of ward brick making entities</t>
  </si>
  <si>
    <t xml:space="preserve">Database collected and workshop conducted </t>
  </si>
  <si>
    <t>Collected database for brick making businesses and conduct workshop by June 2025</t>
  </si>
  <si>
    <t xml:space="preserve">1. Consultation with ward councillors 
2. Develop database register 
3. Organise trainings </t>
  </si>
  <si>
    <t xml:space="preserve">Collect database of brick making in all wards </t>
  </si>
  <si>
    <t xml:space="preserve">Database </t>
  </si>
  <si>
    <t xml:space="preserve">Facilitate workshop </t>
  </si>
  <si>
    <t>Notice, Report and Attendance register</t>
  </si>
  <si>
    <t xml:space="preserve">To provide Sustainable empowerement support to SMME's, Cooperatives and Farming associations by June 2027 </t>
  </si>
  <si>
    <t xml:space="preserve">LED 06 </t>
  </si>
  <si>
    <t>Implementation of LED Strategy</t>
  </si>
  <si>
    <t>LED Strategy</t>
  </si>
  <si>
    <t xml:space="preserve">Four sittings of LED Forum conducted </t>
  </si>
  <si>
    <t>Revived LED Forum</t>
  </si>
  <si>
    <t>Facilitated four sittings of LED Forum by June 2025</t>
  </si>
  <si>
    <t xml:space="preserve">1. Invitations, Agenda 
2. Report 
</t>
  </si>
  <si>
    <t xml:space="preserve">Sitting of LED Forum </t>
  </si>
  <si>
    <t xml:space="preserve">Attendance register and report </t>
  </si>
  <si>
    <t>LED/SPU</t>
  </si>
  <si>
    <t>Special Programmes Unit</t>
  </si>
  <si>
    <t>To provide sustainable empowerment support to vulnerable groups  by June 2027</t>
  </si>
  <si>
    <t xml:space="preserve">Review and Implement SPU Sector Plans </t>
  </si>
  <si>
    <t xml:space="preserve">Women's Sector plans , Women's Council structure,Funding, SPU supporting institutions, </t>
  </si>
  <si>
    <t xml:space="preserve">Two awareness programs, Women council inducted and provision of support to 20 women
</t>
  </si>
  <si>
    <t xml:space="preserve">Improved women health consciousness among rural women </t>
  </si>
  <si>
    <t xml:space="preserve">Women's Day on health issues ( pregnancy and depresion) facilitated on the 23 August 2022 in partnership with Woman's Council , sector depertments and NGO's,the purpose of the programme was  to educate and present available interventions for Ntabankulu Woman. The empowerement programme was held on  the 22 November 2022 at JJ Ntlabathi in ward 07, in partnership with Ntabankulu Women's Council, Women's Caucus, ANDM and Sector Departments, the purpose of the programme is to empower women and raise awareness on available interventionsz. 16 Days of Activism against voilence on women and children  and to present available interventions, was conducted on the 30 November 2022 at Tladi Village ward 14 in partnership with ANDM, Women's Caucus and Women Council.  Awareness programme on Women health issues facilitated  on the  29 May 2023, in paternership with the Dept of Education ( Local Office ) Dept of health and the Dept of Social Development to raise awareness on issues affecting women and also provide health related services .  </t>
  </si>
  <si>
    <t>Provided socio- economic support through provision of machines to 20 garment construction women (19 wards), two awareness campaigns and  induction of women council by June 2025</t>
  </si>
  <si>
    <t xml:space="preserve">1.Write invitations to stakeholders
2. Organise venue,write request memo to finance for procurements of logistics
3. Develop agenda, programme and attendence register  
</t>
  </si>
  <si>
    <t>Facilitate procurement of service provider for  provision of machines to 20 garment construction women
 Facilitate induction of Women Council</t>
  </si>
  <si>
    <t xml:space="preserve">Appointment Letter, SLA and delivery note 
Invitation,program and attandance register </t>
  </si>
  <si>
    <t xml:space="preserve">Facilicitate  awareness program on GBV </t>
  </si>
  <si>
    <t>Invitation and Attandance Register</t>
  </si>
  <si>
    <t>Facilicitate  awareness program on health issues</t>
  </si>
  <si>
    <t>R320 000.00</t>
  </si>
  <si>
    <t xml:space="preserve"> Disabled structure,Funding, SPU supporting institutions, </t>
  </si>
  <si>
    <t>Support to physically challenged provided</t>
  </si>
  <si>
    <t xml:space="preserve">Social acceptance of people living with disability </t>
  </si>
  <si>
    <t xml:space="preserve">Consultation meeting  with  Amaqhawesizwe disabled project facilitated on the 11 July 2022 to develop specification of the support to be provided , procurement request for One sewing industrial machine facilitated and submitted to finance for processing on the 25th July 2022,  Sewing machine was advertised on the 08th August 2022 and closed on the 18th August 2022.  appointment was done on the 3rd October 2022. Sewing industrial machine was delivered and distributed on the 19 October 2022. The monitoring of Amaqhaw' esizwe was done on the 28 October 2022 to check effectiveness of project, active members of the project and challenges of the project, the poject has currently employed 6 Females and 9 Males(15 in total).Procurement request for woodworkin equipment was facilitated on the 15th February 2023, it was the advertised on the 07 March 2023 and advert closed on the 14 March 2023. The tagert is  achieved because the service provider appointed  and the  delivery to the beneficiaries was made .Mornitoring of Amaqhawesizwe Disabled Project was facilitated on the 19 April 2023, 24 May 2023 and 29 June 2023 to monitor  and check the effectiveness of the project and adress the challeges encountered.    </t>
  </si>
  <si>
    <t>Provided socio - economic empowerment support to physically challenged people in 2 wards by June 2025.</t>
  </si>
  <si>
    <t xml:space="preserve">1. Updating database of skilled physically challenged people
2. Monitoring of physically challenged project
</t>
  </si>
  <si>
    <t xml:space="preserve">Data Collection on skilled physically challenged people </t>
  </si>
  <si>
    <t>Data base and report</t>
  </si>
  <si>
    <t>Facilitate awareness workshop in ward 08</t>
  </si>
  <si>
    <t xml:space="preserve">Report and Attandance Register </t>
  </si>
  <si>
    <t>Provide economic support in ward 10</t>
  </si>
  <si>
    <t>Monitoring of physically challenged people</t>
  </si>
  <si>
    <t>R70 000.00</t>
  </si>
  <si>
    <t>Advocated for main streaming of physically challenged people by June 2025</t>
  </si>
  <si>
    <t xml:space="preserve">1. Updating database of skilled physically challenged people
2. Stakeholder engagement </t>
  </si>
  <si>
    <t>Facilitate stakeholder engagement</t>
  </si>
  <si>
    <t xml:space="preserve">Engagement report and attendance register </t>
  </si>
  <si>
    <t xml:space="preserve">Develop action plan </t>
  </si>
  <si>
    <t>Action Plan</t>
  </si>
  <si>
    <t>Monitor implementation of the action plan</t>
  </si>
  <si>
    <t xml:space="preserve">Monitoring report </t>
  </si>
  <si>
    <t xml:space="preserve">OVC's  Database,Funding, SPU supporting institutions, </t>
  </si>
  <si>
    <t>Provided academic support to nineteen (19) vulnerable orphans and Conducted Early Chilhood Development Week</t>
  </si>
  <si>
    <t xml:space="preserve">Improved academic performance to all identified &amp; supported OVC's </t>
  </si>
  <si>
    <t>Consultation with the identified beneficiaries facilitated in preperation for the procurement of support material  and a specification for the 19 OVC's  has been developed . The request for procurement of academic support was submitted to BTO on the 25 July 2022 and the service provider was appointed on the 28 November 2022. Uniform and stationery delivered on the 13 December 2022.  Distribution was mad to all identified bebeficiaries .Learning performance of 19 identified OVCs was monitored. The learners were assesed based on their school attendance, accomplished assesments in class and their performance on those assessments.</t>
  </si>
  <si>
    <t>Provided academic support to nineteen identified OVC's and Conduct Early Chilhood Development Week by June 2025</t>
  </si>
  <si>
    <t xml:space="preserve">1. Consultation with beneficiaries 
2. Facilitate procurement of support material for identified OVC'S
</t>
  </si>
  <si>
    <t xml:space="preserve">Identify OVC's and specification developed </t>
  </si>
  <si>
    <t xml:space="preserve">List of identified OVC's and Specification </t>
  </si>
  <si>
    <t>Provide academic support (uniform stationary) to 19 identified OVCs 
Conduct Early Childhood Development Week</t>
  </si>
  <si>
    <t>Appointment letter 
Delivery note and Distribution register
Report and Attendance Register</t>
  </si>
  <si>
    <t>Conduct ECD Week at Zamokuhle  Pre-School in ward 08</t>
  </si>
  <si>
    <t>Report and Attendance register</t>
  </si>
  <si>
    <t>Conduct ECD Week at Cederville Pre-School in ward 14</t>
  </si>
  <si>
    <t xml:space="preserve">Elderly Sector plans , Elderly structures,Funding, SPU supporting institutions, </t>
  </si>
  <si>
    <t>Provided support to two elderly projects (Wake up Gogo and Old age convenant)</t>
  </si>
  <si>
    <t xml:space="preserve">Improved consciousness of elderly people on their health and welfare </t>
  </si>
  <si>
    <t>Consultation with beneficiaries  on the 08 July 2022 to develop specification was facilitated. In light of the above, procurement request was faciliated and submitted to finance on the 16 July 2022 for Sibanye project and 25 July 2022 for Luncedo projects. The former was advertised on the 13 September 2022, closed on the 20 September 2022 and the latter on the 12 September 2022, closed on the 20 September 2022  and the appointment  for Sibanye not yet appointed  and  Luncedo appointed on the 30 September 2022 respectively.    The target has not  been achieved because of delays informed by procurement processes. Delivery and distribution to Luncedo Elderly was done on the 17 October 2022 and monitoring was done on the 28 October 2022 to check plantation of the seedlings and plantation has began. Sibanye Project no appointment has been made to date (Baking Equipment). Appointment of servive provider for the supply of baking equipment was facilitated  and the equipment was delivered  and handed over to Sibanye elderly project on the 22 March 2023 at Mbangweni Village ( Ward 10) by Delopment Planning Portfolio Head, the equipment delivered was Industrial Bread slicer, Bread cretes and Baking trolley to assit the project to grow. Mornitoring of Luncedo Elderly Project was facilitated on the 18 April 2023, 24 May 2023 and 22 June 2023 to monitor  and check the effectiveness of the project and adress the challeges encountered.  Monitoring for Sibanye Elderly Project was facilitated on the 12 April 2023, 29 May 2023 and  05 June 2023</t>
  </si>
  <si>
    <t>Provided socio-economic support to two (2) elderly projects in ward 6(Wake up Gogo) and ward 12 (Old age convenant) by June 2025</t>
  </si>
  <si>
    <t xml:space="preserve">1. Consultation with beneficiaries
2. Organise transport 
</t>
  </si>
  <si>
    <t>Facilitate procurement of production inputs for two elderly project in ward 14 and 16</t>
  </si>
  <si>
    <t>Appointment letter and distribution registers</t>
  </si>
  <si>
    <t>Provide social welfare support to two elderly projects through excursionary tour</t>
  </si>
  <si>
    <t>Attendance register and report</t>
  </si>
  <si>
    <t>Facilitate monitoring of of the supported projects</t>
  </si>
  <si>
    <t>Report and Attandance Register</t>
  </si>
  <si>
    <t xml:space="preserve">Local AIDS Council, Support Groups, Supporting Institutions </t>
  </si>
  <si>
    <t>Empowerement support provided to 19 HIV/AIDS support groups</t>
  </si>
  <si>
    <t>Positive attitudinal changes  towards HIV/AIDS</t>
  </si>
  <si>
    <t xml:space="preserve"> Procurement request was then facilitated and submitted to finance  on the 18 July 2022,  advertised on the  13 September 2022 and closed on the 20th September 2022. The service provider was appointed on the 10th November 2022,  seedlings were delivered on the 28 November 2022 and distributed to beneficiaries on the 29 November 2022. The World AIDS was conducted on the 02 December 2022 at Magombeni Great Place .Procuremenet request of seedlings ( Spinach, Cabbage,Carrot,Tomatoes ) for HIV&amp;AIDS support groups faciliitated on the 16th of February 2023, the requst was advertised on the 9th  March 2023 and it closed on the 17th  March 2023 for 09 HIV&amp; AIDS support groups .The service provider was appointed for the delivery of seedling  and they were distributed  to all wards  on the 23 May 2023.Monitoring  of HIV/AIDS support groups facilitated on the 26 April 2023, 31 May 2023 , 27 June 2023. Seedligs were distributed to the following wards on the 27 June 2023 and the purpose of support is  to ensure healthy lifestyle of people living with HIV and to contribute on the reduction of defaulters.   </t>
  </si>
  <si>
    <t>Provide socio - economic support  and three health empowering support(Worlds AIDS Day, TB Week and Condom Week) to 19 HIV/AIDS support groups by June 2025</t>
  </si>
  <si>
    <t xml:space="preserve">1. Consultation with beneficiaries 
</t>
  </si>
  <si>
    <t>Provide production inputs to support group in ward 13</t>
  </si>
  <si>
    <t>Purchase order and distribution register</t>
  </si>
  <si>
    <t>World AIDS day conducted</t>
  </si>
  <si>
    <t xml:space="preserve">Invitations
Program
proof of attendance and report </t>
  </si>
  <si>
    <t xml:space="preserve">Conduct awareness program on TB </t>
  </si>
  <si>
    <t>Conduct condom week</t>
  </si>
  <si>
    <t>R110 000.00</t>
  </si>
  <si>
    <t>Youth Sector Plan, NYDA, Funding Institution, Youth Council</t>
  </si>
  <si>
    <t xml:space="preserve">Three back to school programs supported (Apply on time, late applications, achievers awards) </t>
  </si>
  <si>
    <t xml:space="preserve"> Sustainable economic youth projects, empowered youth and reduced iliteracy</t>
  </si>
  <si>
    <t>Apply in Time campaingn facilitated from July - December 2022, 369 students from 12 high schools of Ntabankulu were assisted with applications to different Institutions of Higher Learning. Requisition for Eyethu Wood Cooperative was submitted to finance on the 22nd August 2022.  Advertised on the 13 September 2022 and closed on the 20 September 2022.  proposals submitted by service provers were above the available budget.  The project was re-advertised on the 31 October 2022 and Closed on the 08 November 2022, operational material  was delivered on the 22 March 2023 and the material was handed over to the beneficiaries on the 23 March 2023 and appointment of service provider is expected by 15 December 2022.Achievers Awards hosted on the 24th Febraury 2023 in Partnership with the Dept of Education to award excellence and motivate leaners and schools who have the outsatanding perfomance . The Municipality has managed to provide academic supprt in a form  laptops for  top achievers and dummy cheques to  schools with outstanding perfomance.The event graced by the presence of Deputy Minister of Mineral Resoaurces &amp; Energy.</t>
  </si>
  <si>
    <t>Implemented three (3) Back to School Programmes  ( Apply on time campaign, late applications, Achievers Awards) hosted  by June 2025</t>
  </si>
  <si>
    <t>1. Consultation with Dept of Education
2. Develop concept document for Achievers day and Career Exhibition.
3. Write Invitations to stakehloders,organise venue for the event.
exhibition logistics and educational support material.
4. Develop programme and attandance  register</t>
  </si>
  <si>
    <t xml:space="preserve">1. Apply in Time Campaign
</t>
  </si>
  <si>
    <t xml:space="preserve">1. Report and Application Register 
</t>
  </si>
  <si>
    <t xml:space="preserve">1. Facilitate late applications
</t>
  </si>
  <si>
    <t xml:space="preserve">Report and Late Application Register 
</t>
  </si>
  <si>
    <t>Achiever's Awards Hosted</t>
  </si>
  <si>
    <t>Notice, Attandance Register, Programme and report</t>
  </si>
  <si>
    <t>R360 000.00</t>
  </si>
  <si>
    <t>Youth sector plan, talent search winners</t>
  </si>
  <si>
    <t>4 Youth forum meetings conducted and Ntabankulu beauty pegeant grand finale conducted</t>
  </si>
  <si>
    <t>Empowered youth</t>
  </si>
  <si>
    <t>Terms of reference were developed for Living My Dream facilitator. Procurement of facilitator was facilitated and submitted to finance on the 14 July 2022.  Advertised on the 02 September 2022, only two service providers responded and as such procurement processes could not proceed hence the target could not be achieved. The procurement has been taken back for re-advert and no appointment has been made yet.</t>
  </si>
  <si>
    <t>Conducted four sittings of youth forum meetings conducted by June 2025</t>
  </si>
  <si>
    <t xml:space="preserve">1. Invitations, organise venue
2. Develop concept document 
3. Appointment of facilitator
</t>
  </si>
  <si>
    <t xml:space="preserve">Conduct sitting of youth forum meeting </t>
  </si>
  <si>
    <t xml:space="preserve">Report and Attendance Register
</t>
  </si>
  <si>
    <t>R90 000.00</t>
  </si>
  <si>
    <t>Youth Talent Initiatives conducted by June 2025</t>
  </si>
  <si>
    <t>Facilitate auditions to Ntabankulu High Schools</t>
  </si>
  <si>
    <t>Conduct Ntabankulu beauty pegeant grand finale</t>
  </si>
  <si>
    <t>Report and Attendance Register</t>
  </si>
  <si>
    <t>R310 000.00</t>
  </si>
  <si>
    <t>Institutional Communications</t>
  </si>
  <si>
    <t>To create a conducive communication environment between external and internal stakeholders towards accountabilty,transparency and improved public confidence   by June 2027</t>
  </si>
  <si>
    <t>GG14</t>
  </si>
  <si>
    <t xml:space="preserve">Review and implement communication action plan 
</t>
  </si>
  <si>
    <t>Communication action plan,communication policy</t>
  </si>
  <si>
    <t>Reviewed and Implemented Communication Action Plan</t>
  </si>
  <si>
    <t>Enhanced communication and Improved image of the municipality</t>
  </si>
  <si>
    <t>5.14.1</t>
  </si>
  <si>
    <t>1.The Local Communicator's Forum was conducted on the 21 July 2022 at Ntabankulu town hall where government departments were presenting programmes that were planned in the first quarter and the municipality was to assist in publishing them.2. Local Communicator's Forum was convened on the 9 November 2022 where the municipality and government departments were aligning calendar of events..Local communicators forum was conducted on the 23 March 2023 wherein rate payers visited internal streets, traffic department, and traffic circle uptown. Ratepayers raised concerns about the state of the circle and were happy with the progress on sites under construtction mentioned above. Rate payers also visited areas with sewer spillage and raised concerns about the health hazard posed by the spillage. 2.Communication  action plan was reviewed on the 29 March 2023 in Ntabankulu Town Hall. Stakeholders present in the meeting were as follows: Councillors, CDW's, ANDM, Sector Departments, GCIS, and Ward Committees. The review produced a draft communication Action Plan for 2023/24 financial year.1. The local comunicators forum meeting was facilitated on the 14th June 2023 at MPCC whereby stakeholders such as sector departments,CDWs, business people and community at large was part of the engagement session towards building a better place to live in through better service delivery, safety precautions and economic viable town. 2. The council resolution of final action plan was taken by the council on the 28th May 2023 during ordinal council meeting at Ntabankulu town hall.</t>
  </si>
  <si>
    <t>Reviewed and Implemented Communication Action Plan by June 2025</t>
  </si>
  <si>
    <t>1.Conduct desktop analysis with core team to review communication action plan. 2. Review of the communication action plan with government departments and communication core team. 3. Submit draft communication action plan to Exco and Counci lfor adoption.</t>
  </si>
  <si>
    <t xml:space="preserve">Facilitate walk-about of political principals in ward 03
 </t>
  </si>
  <si>
    <t>Attendance register and photos</t>
  </si>
  <si>
    <t xml:space="preserve">Facilitate media tour with local media houses and EXCO for municipal projects 
 </t>
  </si>
  <si>
    <t>Attendance registers and photos</t>
  </si>
  <si>
    <t xml:space="preserve">Facilitate roadshow in ward 10
</t>
  </si>
  <si>
    <t>Monthly &amp; Quarterly reports</t>
  </si>
  <si>
    <t>R75 000.00</t>
  </si>
  <si>
    <t xml:space="preserve">Coordinate communication platforms, </t>
  </si>
  <si>
    <t>Communication Policy and branding material</t>
  </si>
  <si>
    <t>Branding material provided through four display TV's, wall official photos of political principals and council photoshoot, graphic design softewares, eight municipal and SA flags with two polls, four pull up banners and eight flag banners</t>
  </si>
  <si>
    <t>Improved image of the municipality</t>
  </si>
  <si>
    <t>5.14.2</t>
  </si>
  <si>
    <t>Requisition was facilitated and submitted to finance for the following:  8 SA Flags and 8 Municipal flags on the 08 August 2022, appointment was done on the 13 September 2022 and delivery was on the 30 September 2022.  Requisition was facilitated and submitted to finance for 2 banner walls, 3 pull up banners, 2 pop up banners   on the 19 July 2022, appointment 11 August 2022 and delivery was the 30 September 2022.  Requisition for 4 table clothes was facilitated and submitted to finance on the 19 July 2022, appointment was on the 24 August 2022 and delivery was 30 September 2022.  Requisition for photoshoot and printing of official photos was facilitated and submitted on the 05 August 2022, photoshoot was done on the 30 November 2022 and printing of official photos and delivery was done by 06 December 2022. On the 1st February 2023 service provider for diaries and calendars of Councilors and Senior Management was appointed, and were delivered  on the 31st of March 2023.On the 19th May 2023 the service provider was appointed.2. Two cameras with stands were delivered on the 20th of June 2023</t>
  </si>
  <si>
    <t>Provided branding material through four display TV's, wall official photos of political principals and council photoshoot, graphic design softewares, eight municipal and SA flags with two polls, four pull up banners and eight flag banners  by June 2025</t>
  </si>
  <si>
    <t>1.Procurement of branding material 2.Display municipal branding material on all eventsand functions.</t>
  </si>
  <si>
    <t>Procurement and installation of 4 display TV's
2. wall official photos of political principals</t>
  </si>
  <si>
    <t>Appointment letter
Delivery note
Appointment letter and delivery note</t>
  </si>
  <si>
    <t xml:space="preserve">1. Procurement of 8 municipal and SA flags with two polls
2. Procurement of 8 flag banners </t>
  </si>
  <si>
    <t>Appointment letter 
Delivery note</t>
  </si>
  <si>
    <t xml:space="preserve">Procurement of 4 pull up banners </t>
  </si>
  <si>
    <t>Purchase order
Delivery note</t>
  </si>
  <si>
    <t>R230 000.00</t>
  </si>
  <si>
    <t>To conduct awareness of the role that Ntabankulu Local Municipality play among its stakeholders</t>
  </si>
  <si>
    <t>Communication Action Plan, Communication Policy</t>
  </si>
  <si>
    <t>4 stakeholder engagements conducted</t>
  </si>
  <si>
    <t xml:space="preserve">Improved Stakeholder Relations </t>
  </si>
  <si>
    <t>5.14.3</t>
  </si>
  <si>
    <t>Stakeholder engagement between NLM and traditional leader was held successful at Magombeni great place regards to land invasion on the 15 September 2022. Stakeholder engagement between NLM and Council of Churches was conducted on the 11 November 2022 the purpose of the session were to engage on complaints that were raised by the SACC as they said they do not receive much assistance from  the municipality. Stakeholder engagement between NLM and business forum was conducted on the 11 November 2022 the purpose of the session was to respond to issues that were raised by the forum, such as not recieving 30% of business and late payments by the municipality Stakeholder engagement with business people( Ncedo taxi association executive) was conducted on the 31 March 2023 to discuss progress at Manyano site that is meant for ranking of Ncedo Taxi Association. Technical Services gave an update about preparations at Manyano and the contractor apointed was to be introduced on the same day. 4.stakeholder engagement was held on the 15-18 May 2023 at Zinyosini SSS where digital training for students</t>
  </si>
  <si>
    <t>Coordinated sitting of four stakeholder engagements through ratepayers, business people, youth and traditional councils by June 2025</t>
  </si>
  <si>
    <t>1.Coordinate sitting of stakeholder engagements
2.Monitor the implementation of communication action plan</t>
  </si>
  <si>
    <t>Coordinate sitting of stakeholder engagement with traditional councils</t>
  </si>
  <si>
    <t xml:space="preserve">Invitations, Attendance register and minutes 
 </t>
  </si>
  <si>
    <t>Coordinate sitting of stakeholder engagement with business people</t>
  </si>
  <si>
    <t>Coordinate sitting of stakeholder engagement with youth</t>
  </si>
  <si>
    <t>Coordinate sitting of stakeholder engagement with ratepayers</t>
  </si>
  <si>
    <t>R120 000.00</t>
  </si>
  <si>
    <t>Support plans, Communication action plan</t>
  </si>
  <si>
    <t>5  Traditional Councils supported</t>
  </si>
  <si>
    <t>Improved relations with tradional councils</t>
  </si>
  <si>
    <t>5.14.4</t>
  </si>
  <si>
    <t>The consultation for all five traditional councils have been conducted according to the following dates: Amanci on the 12 August 2022 they requested building material , Lwandlolubomvu(office equipment) on the 14 September 2022, Ntlenzi on the 17 August 2022 they would like maintain their traditional house, Xesibe on the 06 September 2022 they requested building material and Amacwerha on the 15 September 2022 they requested fencing material. Amanci Traditional Council building material was delivered on the 18 November 2022 as per their support plans and Xesibe Traditional council appointment of service provider for building material is expected by 15 December 2022.upply and delivery of office equipment to Lwandlolubomvu traditional council was done on the 31 January 2023. 2. Supply and delivery of buliding material for Amacwerha tradional council was done on the 06 February 2023, and 3. Xesibe traditional council building material was delivered on the 01 February 2023.Delivery and distribution of building material to Ntlenzi traditional council was done on the 14 April 2023 and monitoring was done on the 21st June 2023.              2.Amacwerha traditional council was monitored on the 04th May 2023 , Amanci  traditional council 10th  May 2023 and Lwandlolubomvu 19th May 2023 and Xesibe was monitored on the 21 st June 2023</t>
  </si>
  <si>
    <t>Provided support to five (5) traditional councils by June 2025</t>
  </si>
  <si>
    <t>Facilitate development of support plans for five traditional leaders, 
Facilitate procurement request in line with support plans.</t>
  </si>
  <si>
    <t>Facilitate consultation to five traditional Councils</t>
  </si>
  <si>
    <t xml:space="preserve">Consultation report and attendance register </t>
  </si>
  <si>
    <t>Facilitation of procurement as per the support plans from three traditional Councils.</t>
  </si>
  <si>
    <t>Purchase order and delivery note</t>
  </si>
  <si>
    <t>Facilitation of procurement as per the support plans from two traditional Councils.</t>
  </si>
  <si>
    <t xml:space="preserve">Monitoring of supported traditional councils </t>
  </si>
  <si>
    <t>R100 000.00</t>
  </si>
  <si>
    <t xml:space="preserve">To maintain good media relations through consultative engagements </t>
  </si>
  <si>
    <t xml:space="preserve">Communication Action Plan, Communication Policy, </t>
  </si>
  <si>
    <t xml:space="preserve">20 media engagements conducted </t>
  </si>
  <si>
    <t>Improved and sound relations with the media</t>
  </si>
  <si>
    <t>5.14.5</t>
  </si>
  <si>
    <t>The Ntabankulu local municipality has conducted Talk to your councillor program on the 26-30 Sepember 2022 at local radio station. On the 02 September 2022 Ikhwezi published Ex mine workers story.  The Ntabankulu local municipality has conducted Talk to your councillor program on the 03-07 October 2022 at local radio station.Ikhwezi publishers published story of Ntabankulu Agricultural College establishment on the 07 April 2023. 2.  Pondo News advertised Did you know info graphics about Electricity on the 14th April 2023. 3 Pondo news published Did you know info graphics about Ntabankulu Agricultural Collage on the 28 April 2023. 4. On the 12 May 2023 Pondo news published poverty alleviation story  5. On the 19th May 2023 Pondoland times published story of Digital Literacy training that was held at Zinyosini SSS. 6.  East Griqualand Post published Mayoral visit story where Honorable Mayor visited ward19 Mfundisweni to address community about construstion of bridge.7. Confirmatio letter  of live broadcast of SOMA that was on the 08 June 2023 from Alfred Nzo community radio.Radio live coverage for Achievers Awards was facilitated on the 24 February 2023, 2. Ikhwezi publishers published story of operating material for Eyethu Wood Cooperative on the 24 March 2023. 3. Pondo news print media published  Ntabankulu Achievers Awards on the 3rd March 2023. 4. Pondo news published mayoral visit story at Sipetu Hospital on the 31 March 2023. 5. Pondoland Times print media published Mayoral oversight visit at Sipetu hospital on the 31 March 2023.Ikhwezi publishers published story of Ntabankulu Agricultural College establishment on the 07 April 2023. 2.  Pondo News advertised Did you know info graphics about Electricity on the 14th April 2023. 3 Pondo news published Did you know info graphics about Ntabankulu Agricultural Collage on the 28 April 2023. 4. On the 12 May 2023 Pondo news published poverty alleviation story  5. On the 19th May 2023 Pondoland times published story of Digital Literacy training that was held at Zinyosini SSS. 6.  East Griqualand Post published Mayoral visit story where Honorable Mayor visited ward19 Mfundisweni to address community about construstion of bridge.7. Confirmatio letter  of live broadcast of SOMA that was on the 08 June 2023 from Alfred Nzo community radio.</t>
  </si>
  <si>
    <t>Coordinated twenty (20) community engagements through the media by June 2025</t>
  </si>
  <si>
    <t xml:space="preserve">Prepare schedules for radio slots
Coordinate radio slots and newspaper releases
Coordinate talk to your Councilor
</t>
  </si>
  <si>
    <t>Five Media Release  Program conducted for political principal</t>
  </si>
  <si>
    <t>Media release from any  of the local news paper and confirmation letter from any of the local community radio stations.</t>
  </si>
  <si>
    <t xml:space="preserve">To facilitate dissemination of information through suitable media communication mechanism </t>
  </si>
  <si>
    <t>4 newsletter published</t>
  </si>
  <si>
    <t xml:space="preserve">Community empowerement </t>
  </si>
  <si>
    <t>5.14.6</t>
  </si>
  <si>
    <t xml:space="preserve">Ntabankulu Kwakhanya Newsletter 28th edition has been printed and distributed to relevant stakeholders on the 26 September 2022. The 29th edition was printed and distributed on the 10th January 2023. Kwakhanya Ntabankulu news 30th edition was printed and delivered on the 31 March 2023.  1500  copies of 31st Newsletter buletin was delivered on the 29th June 2023
</t>
  </si>
  <si>
    <t>Facilitated printing of four (4) newsletter editions by June 2025</t>
  </si>
  <si>
    <t xml:space="preserve">1.Collect and consolidate draft stories for editing
2.Submit draft newsletter for approval
3.Printing of the final newsletter
</t>
  </si>
  <si>
    <t>One Newsletter bulletin printed.</t>
  </si>
  <si>
    <t>36th Edition of the Newsletter</t>
  </si>
  <si>
    <t>One Newsletter bulletin printed</t>
  </si>
  <si>
    <t>37rd Edition of the Newsletter</t>
  </si>
  <si>
    <t>38th Edition of the Newsletter</t>
  </si>
  <si>
    <t>39th Edition of the Newsletter</t>
  </si>
  <si>
    <t>R155 000.00</t>
  </si>
  <si>
    <t xml:space="preserve">To potray good image of the municipality by branding municipal events and functions </t>
  </si>
  <si>
    <t>Institutional calendar and IDP Process Plan</t>
  </si>
  <si>
    <t>30 municipal events supported with branding</t>
  </si>
  <si>
    <t>Improved marketing of the municipality</t>
  </si>
  <si>
    <t>5.14.7</t>
  </si>
  <si>
    <t>The following events have been suported by communications unit through branding:SOD turning on the 18 July 2022 at Cedarville pre-school site in ward 14, Handingover of Silindini communicy hall on the 18 July 2022, Women's day on health issues on the 23 August 2022, Mental health program on the 24 August 2022, National book week event on the 30 August 2022, NYDA training  on the 05 September 2022, Pondo Cultural Festival on the 10 September 2022, African Traditional Medicine Day on the 16 September 2022, Ordinary Council on the 26 September 2022 and Counciling and HIV &amp; AIDS services on the 05 August 2022. The following events have been suported by communications unit through branding:  17 October 2022 Handing over of Seedlings to Luncedo Project, 19 October 2022 Hand over of Sewing Machine to Amaqhaw'esizwe Project, 26 October 2022 Hand over of access road Silindini to Zinyosini, 27 October 2022 DRDAR MEC visit to ward 14, 27 October 2022 Hand over of access road Ngqina to Sidakeni, 08 November 2022 Mayoral Imbizo in ward 5, Municipal Outreach programs were branded from 15-18 November 2022.1.Mayoral visit at Mbangweni Women's sewing project. 2. Handing over of Habhu access road contractor. 3. Handing over of seedlings and fertiliser in Ndlantaka ward 15. 4. Handing over of seedlings and fertilizer in ward 17. 5. Council meeting on the 28 February 2023. 6. Achievers awards on the 24 February 2023 at Mvomvo lodge.19 April 2023 Handing over of wood work machinery to Amaqhawesizwe project. 2.community engagement at Mfundisweni on the 16 May 2023. 3. because branding was provided for the following events:1. 19 April 2023 Handing over of wood work machinery to Amaqhawesizwe project. 2.community engagement at Mfundisweni on the 16 May 2023  4.Breakfast Engagement with property owners on the 31 May 2023,</t>
  </si>
  <si>
    <t xml:space="preserve">Municipal branding material provided for thirty (30) municipal programs by June 2025 </t>
  </si>
  <si>
    <t xml:space="preserve">Consolidate a list and schedule of calendar events
Display branding on  municipal events </t>
  </si>
  <si>
    <t xml:space="preserve">Ten municipal events provided with branding and market </t>
  </si>
  <si>
    <t xml:space="preserve">Five  municipal events provided with branding and market </t>
  </si>
  <si>
    <t xml:space="preserve">Five municipal events provided with branding and market </t>
  </si>
  <si>
    <t>Spatial Planning</t>
  </si>
  <si>
    <t>To  guide and regulate spatial planning and land use for sustainable development by June 2027</t>
  </si>
  <si>
    <t>BSD 13</t>
  </si>
  <si>
    <t>To  implement  the  Spatial Development Framework and Land Use Management Scheme proposals</t>
  </si>
  <si>
    <t>SDF, LUMS and SPLUMA By-Law</t>
  </si>
  <si>
    <t xml:space="preserve">Two approved precinct plans </t>
  </si>
  <si>
    <t>Regulated land development in Ntabankulu</t>
  </si>
  <si>
    <t xml:space="preserve">1.13.1 </t>
  </si>
  <si>
    <t>On the 17th August 2022, memo request service provider was submitted to BTO for an advertisement of competent service provider to develop Silindini Precinct Plan (Ward 4) and review Tabankulu  Precinct Plan (Erf 87). It has been transpired that the department had a change memo request. The resubmissions were made on the 26th of August 2022.
However, the target was not achieved  due to two pending objections that the Municipality has recieved during the procurement of service provider.</t>
  </si>
  <si>
    <t>Reviewed one precinct plan  ward 10 (urban area) and developed one precinct plan at  Silindini in ward 03 by June 2025</t>
  </si>
  <si>
    <t>1. Memo request fro procurement
2. Advertising
3. Appointment Letter
4.Community consultation
4. The sitting of PSC Meeting
5. Monitoring of service provider
6. Adoption of Precinct  Plans</t>
  </si>
  <si>
    <t xml:space="preserve">Facilitate procurement of service provider </t>
  </si>
  <si>
    <t xml:space="preserve">Appointment letter and SLA </t>
  </si>
  <si>
    <t>draft urban precinct plans and draft Silindini precint plan</t>
  </si>
  <si>
    <t xml:space="preserve">Draft urban and silindini precinct plans report </t>
  </si>
  <si>
    <t>Advertise for public comments draft precint plans</t>
  </si>
  <si>
    <t xml:space="preserve">Newspaper/ website Adverts 
</t>
  </si>
  <si>
    <t xml:space="preserve">Adoption of final urban  and Silindini development precinct plans </t>
  </si>
  <si>
    <t xml:space="preserve">Adopted final urban development report &amp; Council Resolution </t>
  </si>
  <si>
    <t>Subdivision and zoning erf 87, and registration of four servitudes</t>
  </si>
  <si>
    <t xml:space="preserve">1.13.2 </t>
  </si>
  <si>
    <t xml:space="preserve">The terms of reference and memo request were submitted BTO on the 31st of January 2023. The project was advertised on the 23rd of February 2023 and expected to close on the 3rd of March 2023. The project to date is on evaluation stages and competent service provider to be recommended to execute Subdivision and Rezoning of Portion of Erf 87.
The Eco South Partnership submitted land use management application of subdivision and rezoning on Portion of Erf 87 for Educational/Institutional Purposes on the 22nd June 2023. The application has been assessed and acknowlegment of the application was sent to the service provider on the 23rd June 2023. 
The SLA has not yet been concluded by the parties </t>
  </si>
  <si>
    <t>Subdivision and zoning erf 87 by June 2025</t>
  </si>
  <si>
    <t>1. Identification of land 
2. Advertising
3. Surveying
4. subdivison 
5. zoning</t>
  </si>
  <si>
    <t xml:space="preserve"> Draft SG digram submission to Surveyor generals office </t>
  </si>
  <si>
    <t xml:space="preserve">Acknowldgement letter </t>
  </si>
  <si>
    <t xml:space="preserve">Final Approval of local area </t>
  </si>
  <si>
    <t>Final Approval letter from surveyor general</t>
  </si>
  <si>
    <t>R250 000.00</t>
  </si>
  <si>
    <t>Subdivision, zoning, and registration of 4 servitudes of Ntabankulu  by June 2025</t>
  </si>
  <si>
    <t xml:space="preserve">Submission of subdivisional and rezoning application </t>
  </si>
  <si>
    <t>acknowledgement of submission</t>
  </si>
  <si>
    <t>adopted SDF 2012-2017,</t>
  </si>
  <si>
    <t xml:space="preserve">Two development agreements monitored erven 254 and  2138 </t>
  </si>
  <si>
    <t>To regulate development in Ntabankulu juridisction</t>
  </si>
  <si>
    <t>1.13.3</t>
  </si>
  <si>
    <t xml:space="preserve">The Municipality and Masakhane Project Managers entered into a Lease Agreement on the 01st of November 2018 for a development of erf 254. Due to delays caused by the non-availability of municipal Title Deed, the registration of Notarial Lease Agreement. The signed Addendum to Service Level Agreement will rectify phases, timelines and milestones in order to be aligned with Phase 2 of the project which was deemed to commenced on the 14th of March 2022 to March 2023.
The Spatial Planning and Human Settlements Unit and Masakhane Project Managers held a meeting on the 15th of November 2022 with regard the progress of two erven namely 254 and 87. The working schedule for demolishing on Erf 254 was submitted on the 15th of November 2022.
The Senior Management set in a meeting with the service provider for the presentation of the progress to-date on the 15th of February 2023. The service provider has secured 70% in terms of marketing the upcoming commercial and petrol filling station.
The Ayazama Family Trust appointed Button and O'Connor for subdivision of Portion of Erf 87 and the subdivision was approved by the Chief Surveyor General. The project was not implemented as per the agreed timeframes, milestones and activities.
</t>
  </si>
  <si>
    <t>Monitor Implementation of two development agreements(erf 254 and erf 2138) by June 2025</t>
  </si>
  <si>
    <t xml:space="preserve">1. ensure that timelines are adhered to                                                  
2. ensure that there are no planning contraventions                                   
3. ensure quarterly progress reports are submitted               </t>
  </si>
  <si>
    <t>Monitored  progress on implementation of lease agreements for development</t>
  </si>
  <si>
    <t xml:space="preserve">Quarterly monitoring report </t>
  </si>
  <si>
    <t xml:space="preserve">Report on the implementation of lease agreement </t>
  </si>
  <si>
    <t>Data , Expertise and Beneficiaries  captured  to national needs register system.</t>
  </si>
  <si>
    <t>800 beneficiaires captured with the Department of Human Settlements HSS system</t>
  </si>
  <si>
    <t>To ensure delivery of houses to registered beneficiaries in Ntabankulu</t>
  </si>
  <si>
    <t>1.13.4</t>
  </si>
  <si>
    <t>494 Beneficiaries captured on the National Housing Needs Register Portal as per the First Quarter target. 
The total number of captured housing beneficiaries for Mid-Term combined with First Quarter is 524.
The Spatial Planning and Human Settlements has captured 284 (Ward 1) Housing Beneficiaries on the National Housing Needs Register System for Third Quarter 2022/2023.
280 Beneficiaries captured on the National Housing Needs Register Portal as per the Fourth Quarter target. 
The Spatial Planning and Human Settlements Unit have captured 1088 for Annual and the target was not achieved .</t>
  </si>
  <si>
    <t>Captured 800 beneficiaries on National Housing needs register by June 2025</t>
  </si>
  <si>
    <t xml:space="preserve">1. Photocopy of capture forms
2. Distribution of forms to councillors
3.Capturing of forms in the National Housing Needs Register System  </t>
  </si>
  <si>
    <t>200 beneficiaries captured on the National Housing Needs register</t>
  </si>
  <si>
    <t>Signed Monthly capturing reports and Listings</t>
  </si>
  <si>
    <t>10 street names installed</t>
  </si>
  <si>
    <t xml:space="preserve">Ntabankulu streets names gazetted and available on GIS system </t>
  </si>
  <si>
    <t>1.13.5</t>
  </si>
  <si>
    <t>18 installed street names</t>
  </si>
  <si>
    <t>10 installed street names in the CBD by June 2025</t>
  </si>
  <si>
    <t>advertise for service provider, install street names</t>
  </si>
  <si>
    <t>Facilitate procurement of service provider for installation of street names</t>
  </si>
  <si>
    <t xml:space="preserve">Memo request, terms of reference and appointment letter </t>
  </si>
  <si>
    <t xml:space="preserve">10 installation of street name board </t>
  </si>
  <si>
    <t>photos and close out report</t>
  </si>
  <si>
    <t>geo-tagging of street name</t>
  </si>
  <si>
    <t>print out report  on system</t>
  </si>
  <si>
    <t xml:space="preserve">Development Planning Director </t>
  </si>
  <si>
    <t>Building Control</t>
  </si>
  <si>
    <t>To enforce, improve the quality and aesthetic look of  buildings in the municipal area by June 2027</t>
  </si>
  <si>
    <t>BSD 14</t>
  </si>
  <si>
    <t>To enforce compliance of National Building Regulations and Municipal bylaws</t>
  </si>
  <si>
    <t xml:space="preserve">Application forms, Checklist circulation, recommendation for approval by various stakeholders
Municipal Bylaw
National Building Regulations </t>
  </si>
  <si>
    <t>100% building plans processed</t>
  </si>
  <si>
    <t xml:space="preserve">Improved quality and aesthetic look of buildings </t>
  </si>
  <si>
    <t xml:space="preserve">1.14.1 </t>
  </si>
  <si>
    <t xml:space="preserve">First quarter and Second quarter Seven building plans for erven 93x2 ,503, 375, 126, 1113 and 40 were submitted, one approval for erf 93 was issued, five referals for erven 93, 503, 375, 126 and 40 were issued. Third quarter Four building plans for Mfula Cellphone tower, Bonxa Cellphone tower, Erven 419 and 308 were submitted, Four referals and one approval were issued. Fourth quarter Seven Building plans for erven 62,265,256,257,258,259 and Gxwaleni telecommunications mast were submitted, Erven 308 and 1124 were resubmitted and acknowledged, four approvals for erven 308,1124,265 and Gxwaleni telecommunication mast were issued.  </t>
  </si>
  <si>
    <t>Process 100% of submitted building plans within 30 days of submission for building plans below 500m2 and within 60 days for building plans above 500m2 by June 2025</t>
  </si>
  <si>
    <t xml:space="preserve">Receipt of building plans, Circulation of building plans to relevant stake holders, Recommendations for approval from stakeholders, Issuing of approval/ referal to the applicant. </t>
  </si>
  <si>
    <t>Process 100% of submitted building plans within 30 days of submission for building plans below 500m2 and within 60 days for building plans above 500m2.</t>
  </si>
  <si>
    <t>Application forms,approval or rejection letters,acknowledgment letters and submission register</t>
  </si>
  <si>
    <t>Inspection requests by the Builder</t>
  </si>
  <si>
    <t>40 site inspections conducted</t>
  </si>
  <si>
    <t xml:space="preserve">Compliance, Enforcement of National building regulations </t>
  </si>
  <si>
    <t xml:space="preserve">1.14.2 </t>
  </si>
  <si>
    <t>First quarter and Second quarter 20 inspections conducted, Ten were conducted at Bomvini 300 for erven 12,06,303,316,293,94,141,151,150,156 and seven at Ntabankulu 147 for ervens 237,234,226,222, 215, 178x2, Sipetu, urban area and Cedarville Pre School and all were recommended for approval and happy letters issued to Ntabankulu 147 Project. specification for inspection books was developed and inspection books were delivered on the 12 December 2022 according to the specification. Third quarter Ten Inspections conducted for ervens 126x4,178x2,Mazeni Poultry x2 and Cedaville Pre School x2. Fourth quarter 12 Inspections Conducted for Ervens 259,178x3,Cidervile Pre-school x 2,Mazeni Ablutions x2,Bomvini 300 for Erven 6,7,86 &amp;149.</t>
  </si>
  <si>
    <t>Conduct forty (40) site inspections by June 2025</t>
  </si>
  <si>
    <t>Site visits, Building Inspections</t>
  </si>
  <si>
    <t xml:space="preserve">Conduct ten (10) site inspections </t>
  </si>
  <si>
    <t xml:space="preserve">Inspection Notices, listings </t>
  </si>
  <si>
    <t>Conduct ten (10) site inspections.</t>
  </si>
  <si>
    <t xml:space="preserve">Inspection Notices and listings </t>
  </si>
  <si>
    <t xml:space="preserve">Application forms, Reports on structures completed </t>
  </si>
  <si>
    <t>12 occupancy certificates</t>
  </si>
  <si>
    <t>1.14.3</t>
  </si>
  <si>
    <t xml:space="preserve">17 Happy letters issued for Ntabankulu 147 Project for erven 200,202,204,205,206,207,208,213,215,222,223,225,226,229,234,237 and 243. 1 Occupancy Certificate for Sipetu. Seven Ocupancy certificates issued to,Mr Price,Ali Supermarket,Jerusalem Brothers,JK Fashions,Wow Bafana,Asma Fashions,Ntabankulu Fruit and Veg. Two occupancy certificates isued to Power save and Top Market.24 Happy letters issued to bomvini 300 housing Project. The department has issued 41 Happy letters and 10 Occupancy certificates as at end of June 2023.  </t>
  </si>
  <si>
    <t>Issue twelve (12) occupancy by June 2025</t>
  </si>
  <si>
    <t>Site visits, Compilation of reports</t>
  </si>
  <si>
    <t>Issue three(3) occupancy</t>
  </si>
  <si>
    <t>Occupancy Certificates and listings</t>
  </si>
  <si>
    <t>Circulation of invitations to various stakeholders,  Preparation of Agenda and consolidated awareness report</t>
  </si>
  <si>
    <t>4  awarenesses conducted</t>
  </si>
  <si>
    <t xml:space="preserve">1.14.4 </t>
  </si>
  <si>
    <t xml:space="preserve">Awareness campaign on Building regulations and by laws was conducted on 15 September 2022 and 30 November 2022 to Rate payers and Business people. Awareness campaign was conducted on 17 February 2023 to relevant stakeholders (Rate Payers &amp; Business People) on Building Regulations and by-laws. 1 Awareness conducted to 471 residents. Awareness campagn was done to 471 residence on the 17 April 2023.  Awareness campaign on Building Regulations and by laws was conducted to Rate Payers &amp; Business Peopleon 04 May 2023 </t>
  </si>
  <si>
    <t>Conduct four (4) awareness campaign to relevant stakeholders on building regulations and by-laws by June 2025</t>
  </si>
  <si>
    <t>Invitation of stakeholder, Preparation of agenda</t>
  </si>
  <si>
    <t>Conduct one (1) awareness campaign to relevant stakeholders (Rate Payers &amp; Business People) on building regulations and by-laws .</t>
  </si>
  <si>
    <t>Invitation, Agenda, Awareness Reports and attendance register</t>
  </si>
  <si>
    <t>To improve literacy levels through construction of early  childhood development centres and library by June 2027</t>
  </si>
  <si>
    <t>BSD 15</t>
  </si>
  <si>
    <t xml:space="preserve">To construct earlychildhood develolpment centres and library </t>
  </si>
  <si>
    <t xml:space="preserve"> OVC's Sector Plan </t>
  </si>
  <si>
    <t xml:space="preserve">Two pre school constructed with ablution facilities, one pre school fenced </t>
  </si>
  <si>
    <t xml:space="preserve">Improved  literacy rate </t>
  </si>
  <si>
    <t>1.15.1</t>
  </si>
  <si>
    <t>The advertisement of Pre School was made three times without appointment of the service provider first it was taken back to advert because of wrong calculations of functionality. It was also readvertised because of the wrong CIDB. The last advert closed on 19 September and is now waiting for bid committees to finalise the appointment. The service provider was appointed on the 21st October 2022 and was handed over to the community on the 25th October 2022, the project steering committee was established. Construction of Pre School is at surface bed level.  Construction of Cedarville Pre School could not be completed due to rainy weather and the Contractor had financial issues where they had to stop working because of inability to pay the employees and unavailability of material on site. Contractor is still on site and has not completed electricity works and the snag was issued to contractor to attend so that practical complition can be issued and snags have not been attended too.           
Retension for cedarville Pre School could not be released as the Service provider is still on site and has not completed the works.</t>
  </si>
  <si>
    <t>Constructed  fenced pre school with ablution facilities at Nyanda in ward 10) and Fencing of Nkqubela Pre School in ward 14 by June 2025</t>
  </si>
  <si>
    <t xml:space="preserve">Facilitate procurement   of service provider,  monitor construction up to completion 
Fencing to completion </t>
  </si>
  <si>
    <t>Site hand over to contractor.         
Construction of Pre school at window level.</t>
  </si>
  <si>
    <t>Appointment Letter &amp; SLA 
Attendance register and progress report with photos.</t>
  </si>
  <si>
    <t xml:space="preserve">1.Completion of construction of Pre school.
</t>
  </si>
  <si>
    <t>Facilitated appointment of service provider for the fencing of the Nkqubela Pre-school in ward 14</t>
  </si>
  <si>
    <t xml:space="preserve">Completion Certificate, Memo request, specification, appointment letter and close out report </t>
  </si>
  <si>
    <t>Facilitate procurement of service provider for construction of pre school</t>
  </si>
  <si>
    <t>Appointment letter of service provider</t>
  </si>
  <si>
    <t>R920 000.00</t>
  </si>
  <si>
    <t xml:space="preserve">Constructed  fenced Thomo pre school with ablution facilities at  in ward 4 </t>
  </si>
  <si>
    <t xml:space="preserve">
Site hand over to contractor.         
</t>
  </si>
  <si>
    <t xml:space="preserve">Appointment Letter &amp; SLA 
Attendance register and </t>
  </si>
  <si>
    <t>Construction of Pre school at window level.</t>
  </si>
  <si>
    <t>progress report with photos.</t>
  </si>
  <si>
    <t>Regulate  formal and informal businesses through enforcement of the trading bylaw by June 2027</t>
  </si>
  <si>
    <t>BSD 16</t>
  </si>
  <si>
    <t>Facilitate compliance by providing trading licenses to businesses</t>
  </si>
  <si>
    <t xml:space="preserve">Trading bylaws 
Municipal Tariffs 
Database of Businesses 
Business inspections and awarenesses </t>
  </si>
  <si>
    <t xml:space="preserve">30 trading licenses issued </t>
  </si>
  <si>
    <t xml:space="preserve">Regulated Trading environment </t>
  </si>
  <si>
    <t>1.16.1</t>
  </si>
  <si>
    <t xml:space="preserve">An inspection was conducted on the 13 September 2022 to formal businesses in the CBD as to do check compliance in term of business license and the importance of applying for the municipal trading license. 10 businesses have been inspected, two have no business licenses as they have recently started operating and 08 have business licenses even though some have expired and 02 have not yet registered for business license. Businesses were advised to visit the business licensing office for further enquiries in order to apply for a business license and for renewals to those that have expired nosiness licenses. No Applications have been received so far from the inspected businesses.  An awareness was conducted on the 21 September 2022 to informal businesses in the CBD as to do awareness on the compliance of business license and the space in which a hawker operates in around town. Most of the hawkers in town are not allocated as per the Town Planning standards, they operate in spaces that a person feels comfortable in using. One the major challenge is that a person does not consult with the municipality in terms of space/stand allocation and most of the hawkers do not have business/trading licenses. 
Hawkers were advised to visit the business licensing office and town planning office for further enquiries to apply for a business license, renewals of business licenses and space/stand allocation. No Applications have been received so far. 5 Trading licenses have been issued to formal businesses and were approved by Building Control, Town Planning and Municipal Health Services. 11 business licenses issued to formal businesses and 5 issued to informal businesses. 
3 New Applications for business licenses were received, 11 renewals for business licenses were received for the fourth quarter. 
5 business licenses have been approved by Town Planning, Building Control and MHS for the fourth quarter.
The other 9 that are outstanding are still awaiting approving by MHS.
</t>
  </si>
  <si>
    <t>Issue thirty (30) trading licenses provided  to businesses by June 2025</t>
  </si>
  <si>
    <t>Site inspection visits, Issue letters for renewals and registrations, Receive compliance documents, Issue certificates</t>
  </si>
  <si>
    <t xml:space="preserve">Conduct business inspections and one awareness on trading regulations </t>
  </si>
  <si>
    <t xml:space="preserve">listings of inspected sites
Inspection Reports and Awareness Report 
</t>
  </si>
  <si>
    <t xml:space="preserve">10 trading licenses issued </t>
  </si>
  <si>
    <t>listings of licensed issued 
Copies of trading licenses</t>
  </si>
  <si>
    <t>Revenue Management and Enhancement (Business licencing)</t>
  </si>
  <si>
    <t>To increase own revenue collection to R120 000 000 for service delivery  by June 2027</t>
  </si>
  <si>
    <t>Adherence to municipal tarriffs and by-laws for effective revenue generated</t>
  </si>
  <si>
    <t>Municipal Tarriffs</t>
  </si>
  <si>
    <t xml:space="preserve">R200 000.00 of revenue collected </t>
  </si>
  <si>
    <t>4.1.5</t>
  </si>
  <si>
    <t>R45 607.00  was generated through building plans and business licencing applications for Midterm. R28 060.09 was generated through building plans and business licenses for the Third Quarter. R14 321.97 was generated through building plans and business applications/renewals for the Fourth Quarter.</t>
  </si>
  <si>
    <t>Increase revenue generation through building plans applications and issuing of business licenses to R200 000.00 by June 2025</t>
  </si>
  <si>
    <t xml:space="preserve">Generate the revenue at Building Control </t>
  </si>
  <si>
    <t>Revenue generation at R50 000.00</t>
  </si>
  <si>
    <t>Quartely revenue generated reports  &amp; system generated ledger</t>
  </si>
  <si>
    <t>Revenue generation at R70 000.00</t>
  </si>
  <si>
    <t>Revenue generation at R20 000.00</t>
  </si>
  <si>
    <t>Revenue generation at R60 000.00</t>
  </si>
  <si>
    <t xml:space="preserve">Quartely revenue generated reports </t>
  </si>
  <si>
    <t xml:space="preserve">13 EPWP participants monitored and Thirteen (13) jobs created </t>
  </si>
  <si>
    <t xml:space="preserve"> 11 EPWP participants were appointed on the 31 March 2023. 1 was appointed on the 11 April 2023 and 1 appointed on the 25 April 2023.   13 EWP participants were monitored and was conducted on 28 April 2023,29 May 2023 and 26 June 2023 in form of meeting reporting the work that was done in their operational sites </t>
  </si>
  <si>
    <t>Thirteen (13) EPWP participants monitored and Thirteen (13) jobs created  by June 2025</t>
  </si>
  <si>
    <t xml:space="preserve">1. Monitoring of incumbents.
</t>
  </si>
  <si>
    <t>Monitored perfomance of farm co-ordinators, town planning interns  and back to school graduates</t>
  </si>
  <si>
    <t xml:space="preserve">Attendance register and monitoring report </t>
  </si>
  <si>
    <t>Thirteen (13) jobs created for farm co-ordinators, town planning interns  and back to school graduates</t>
  </si>
  <si>
    <t xml:space="preserve">Signed agreements </t>
  </si>
  <si>
    <t>R600 000.00</t>
  </si>
  <si>
    <t xml:space="preserve">5.5.9 </t>
  </si>
  <si>
    <t xml:space="preserve">The Directorate had one Auditor General finding and its 100% reduced where Auditor General identified differences between figures on listings of site inspections and listings for capturing of housing beneficiaries in the Human Settlement HSS System.   
The finding has been resolved, all listings for all site inspections have been coordinated and developed and the listings captured in the Human Settlement HSS System have been reported quartely.  
Audit Action Plan was developed.The directorate had three findings by Auditor General and they are all in progress. Directorate findings have been reduced to 63%
The directorate had 3  Auditor general findings in 2021/2022 financial year. The findings are reduced to 63% by the end of fouth quarter. </t>
  </si>
  <si>
    <t>The directorate had identified 42( forty two risks to be mitigated. The directorate had 75 actions to be implemented and managed to implement 48 actions that makes the achievement of 64%.
The directorate had identified 42( forty two risks to be mitigated. The directorate had 75 actions to be implemented and managed to implement 48 actions that makes the achievement of 66%.
The department has 42 actions, planned actions 78, implemented actions 65 and 38 risks were reduced, which gives a total percentage of 90%</t>
  </si>
  <si>
    <t xml:space="preserve">80% of 2024/2025 mitigated risk
Developed 2025/2026 strategic, fraud and development planning  services operational risk registers
</t>
  </si>
  <si>
    <t>Risk management Report and risk register
2025/2026 strategic, fraud and development planning services  operational risk registers</t>
  </si>
  <si>
    <t xml:space="preserve">20 signed performance agreements for  Managers and Officers Number of Institututional  Performance Evaluation reports  and Individual Performance evaluation reports </t>
  </si>
  <si>
    <t>Performance agreements for 2022.2023 financial year for Managers and Officers were signed. The performance evaluation for officers was conducted on the 02 December 2022.
Performance assessments were not concluded for all officers due to conficting work demands and availability of the officers. 
The performance evaluations of officers for annual 2021/2022 and mid term 2022/2023 were conducted on the 12 January 2023 for Communivations and SPU Officers, 21 February 2023 for Development Control Officer and 
Midyear Performanced evaluations for Managers was conducted on the 21st February 2023 at Imvomvo Country Lodge. Manager Spatial Planning and Human Settlements was absent on the day of the assessments.</t>
  </si>
  <si>
    <t xml:space="preserve">Signed Performance agreements for Managers and Officers ,Individual perfomance evaluation 4th Quarter 2023/2024 coordinated, Individual Performance Evaluations ( Annual 2023/2024 and Mid-Term 2024/2025) coordinated, Individual Performance Evaluation for 3rd Quarter coordinated 2024/2025 by June 2025 </t>
  </si>
  <si>
    <t xml:space="preserve">2023/2024 Performance agreements for Managers and Officers signed.
4th Quarter Performance Evaluations conducted </t>
  </si>
  <si>
    <t>Report on signed Performance Agreements 
Performance Evaluation Report and attendance registers</t>
  </si>
  <si>
    <t xml:space="preserve">Individual 1st quarter Performance Evaluations for managers and officers </t>
  </si>
  <si>
    <t>Individual Performance Evaluations for managers and officers ( Annual 2023/2024 ) and for officers (mid-term 2024/2025) coordinated</t>
  </si>
  <si>
    <t>Individual third quarter Performance Evaluations for managers  coordinated</t>
  </si>
  <si>
    <t>100%  monitored Service provider performance</t>
  </si>
  <si>
    <t xml:space="preserve">There were no appointments  done for the firstquarter and no monitoring.  Three Service Providers were monitored for the second quarter one service provider could not sign in time the monitoring report and send it back and agree on the issues of monitoring.  therefore the target was not achieved.  Service providers constructing Cedarville Pre School and Mazeni Poultry House were monitored for Third Quarter. 
Vena Geomatics was appointed on the 30th of January 2023 for implementation of Amendment of General Plan within Ntabankulu Central business. The inception meeting set on the 9th March 2023. The service provider submitted a report on the 15th March 2023. </t>
  </si>
  <si>
    <t xml:space="preserve">Top layer SDBIP  
</t>
  </si>
  <si>
    <t xml:space="preserve">Bottom layer </t>
  </si>
  <si>
    <t>Bottom layer</t>
  </si>
  <si>
    <t xml:space="preserve">Coordinate Section 79 committee sittings to adhere to the legislative prescripts </t>
  </si>
  <si>
    <t xml:space="preserve">Number of quarterly section 79 Committee  </t>
  </si>
  <si>
    <t>To provide access to free basic service and reduce poverty levels to indigent households in line with the approved indigent register by June 2027</t>
  </si>
  <si>
    <t>BSD10</t>
  </si>
  <si>
    <t xml:space="preserve">Indigent/Immediate Relief </t>
  </si>
  <si>
    <t>1.11.3</t>
  </si>
  <si>
    <t>5.1.4</t>
  </si>
  <si>
    <t xml:space="preserve">5.12.3 </t>
  </si>
  <si>
    <t>3.8.2</t>
  </si>
  <si>
    <t xml:space="preserve">3.8.2 </t>
  </si>
  <si>
    <t xml:space="preserve">3.5.2 </t>
  </si>
  <si>
    <t xml:space="preserve">3.6.1 </t>
  </si>
  <si>
    <t xml:space="preserve">3.7.1 </t>
  </si>
  <si>
    <t xml:space="preserve">3.7.2 </t>
  </si>
  <si>
    <t xml:space="preserve">3.7.3 </t>
  </si>
  <si>
    <t xml:space="preserve">3.7.4 </t>
  </si>
  <si>
    <t>3.7.6</t>
  </si>
  <si>
    <t>3.7.7</t>
  </si>
  <si>
    <t xml:space="preserve">TECHNICAL SERVICES  FINAL SDBIP 2024/2025 TOP LAYER &amp; BOTTOM LAYER </t>
  </si>
  <si>
    <t>COMMUNITY SERVICES DEPARTMENT  FINAL SDBIP 2024/2025 TOP LAYER &amp; BOTTOM LAYER</t>
  </si>
  <si>
    <t xml:space="preserve">CORPORATE SERVICES FINAL SDBIP  2024-2025 TOP LAYER &amp; BOTTOM LAYER </t>
  </si>
  <si>
    <t xml:space="preserve">BUDGET AND TREASURY FINAL SDBIP  2024-2025 TOP LAYER &amp; BOTTOM LAYER </t>
  </si>
  <si>
    <t xml:space="preserve">DEVELOPMENT PLANNING DEPARTMENT  FINAL SDBIP 2024/2025 TOP LAYER  &amp; BOTTOM  LAYER </t>
  </si>
  <si>
    <t xml:space="preserve">MANAGEMENT SERVICES FINAL SDBIP 2024/2025 TOP LAYER  &amp; BOTTOM LAYER </t>
  </si>
  <si>
    <t>1.11.4</t>
  </si>
  <si>
    <t>Poverty Alleviation</t>
  </si>
  <si>
    <t>Review and implement indigent register in line with the Indigent and Poverty Allevation policies</t>
  </si>
  <si>
    <t>1.Indigent Register 2. Poverty Alleviation Policy</t>
  </si>
  <si>
    <t>76 households supported with seedlings and chicks.</t>
  </si>
  <si>
    <t>Provide support (chicks and seedlings) to 76 identified indigent beneficiaries  towards poverty alleviation by June 2025</t>
  </si>
  <si>
    <t xml:space="preserve">1.Facilitate  for the procurement of chicks, seedlings and vaccine.
2.Coordinate the delivery chicks and seedlings 
3. Conduct monitoring of progress on projects.                      </t>
  </si>
  <si>
    <t>Delivered chicks, vaccines, feeders, water basins, growers and finisher to 19 beneficiaries,  seedling and fertilizer to 19 beneficiaries</t>
  </si>
  <si>
    <t xml:space="preserve">Concept document, Report on supported beneficiaries,  list of beneficiaries, Appointment Letter and distribution  register </t>
  </si>
  <si>
    <t xml:space="preserve">Distribution  register </t>
  </si>
  <si>
    <t>Monitored beneficiaries of supported projects</t>
  </si>
  <si>
    <t>Report on supported beneficiaries</t>
  </si>
  <si>
    <t>Monitoring Report on supported beneficiaries</t>
  </si>
  <si>
    <t>Development Planning Director</t>
  </si>
  <si>
    <t xml:space="preserve">Reduced  poverty levels </t>
  </si>
  <si>
    <t xml:space="preserve">1.10.3 </t>
  </si>
  <si>
    <t>72 identified idigent beneficiaries supported with seedlings and chicks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</si>
</sst>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R&quot;#,##0;[Red]\-&quot;R&quot;#,##0"/>
    <numFmt numFmtId="165" formatCode="&quot;R&quot;#,##0.00;[Red]\-&quot;R&quot;#,##0.00"/>
    <numFmt numFmtId="166" formatCode="_-&quot;R&quot;* #,##0.00_-;\-&quot;R&quot;* #,##0.00_-;_-&quot;R&quot;* &quot;-&quot;??_-;_-@_-"/>
    <numFmt numFmtId="167" formatCode="&quot;R&quot;\ #,##0;[Red]&quot;R&quot;\ \-#,##0"/>
    <numFmt numFmtId="168" formatCode="&quot;R&quot;\ #,##0.00;[Red]&quot;R&quot;\ \-#,##0.00"/>
    <numFmt numFmtId="169" formatCode="_ * #,##0.00_ ;_ * \-#,##0.00_ ;_ * &quot;-&quot;??_ ;_ @_ "/>
    <numFmt numFmtId="170" formatCode="&quot;R&quot;#,##0.00"/>
    <numFmt numFmtId="171" formatCode="&quot;R&quot;\ #,##0.00;[Red]&quot;R&quot;\ #,##0.00"/>
    <numFmt numFmtId="172" formatCode="&quot;R&quot;\ #,##0"/>
    <numFmt numFmtId="173" formatCode="&quot;R&quot;#,##0.00;[Red]&quot;R&quot;#,##0.00"/>
  </numFmts>
  <fonts count="44" x14ac:knownFonts="1">
    <font>
      <sz val="11"/>
      <color theme="1"/>
      <name val="Calibri"/>
      <family val="2"/>
      <scheme val="minor"/>
    </font>
    <font>
      <sz val="11"/>
      <color theme="1"/>
      <name val="Calibri"/>
      <family val="2"/>
      <scheme val="minor"/>
    </font>
    <font>
      <sz val="10"/>
      <color theme="1"/>
      <name val="Arial Narrow"/>
      <family val="2"/>
    </font>
    <font>
      <sz val="12"/>
      <color theme="1"/>
      <name val="Arial Narrow"/>
      <family val="2"/>
    </font>
    <font>
      <b/>
      <sz val="9"/>
      <color indexed="81"/>
      <name val="Tahoma"/>
      <family val="2"/>
    </font>
    <font>
      <sz val="9"/>
      <color indexed="81"/>
      <name val="Tahoma"/>
      <family val="2"/>
    </font>
    <font>
      <sz val="11"/>
      <color rgb="FFFF0000"/>
      <name val="Calibri"/>
      <family val="2"/>
      <scheme val="minor"/>
    </font>
    <font>
      <sz val="10"/>
      <color theme="1"/>
      <name val="Calibri"/>
      <family val="2"/>
      <scheme val="minor"/>
    </font>
    <font>
      <b/>
      <i/>
      <sz val="10"/>
      <name val="Calibri"/>
      <family val="2"/>
      <scheme val="minor"/>
    </font>
    <font>
      <i/>
      <sz val="10"/>
      <name val="Calibri"/>
      <family val="2"/>
      <scheme val="minor"/>
    </font>
    <font>
      <sz val="10"/>
      <name val="Calibri"/>
      <family val="2"/>
      <scheme val="minor"/>
    </font>
    <font>
      <b/>
      <sz val="10"/>
      <name val="Calibri"/>
      <family val="2"/>
      <scheme val="minor"/>
    </font>
    <font>
      <b/>
      <sz val="10"/>
      <color theme="0"/>
      <name val="Calibri"/>
      <family val="2"/>
      <scheme val="minor"/>
    </font>
    <font>
      <sz val="10"/>
      <name val="Calibri"/>
      <family val="2"/>
    </font>
    <font>
      <b/>
      <sz val="10"/>
      <color theme="1"/>
      <name val="Calibri"/>
      <family val="2"/>
      <scheme val="minor"/>
    </font>
    <font>
      <b/>
      <i/>
      <sz val="10"/>
      <name val="Calibri"/>
      <family val="2"/>
    </font>
    <font>
      <b/>
      <i/>
      <sz val="10"/>
      <color theme="0"/>
      <name val="Calibri"/>
      <family val="2"/>
    </font>
    <font>
      <b/>
      <i/>
      <sz val="10"/>
      <color theme="1"/>
      <name val="Calibri"/>
      <family val="2"/>
    </font>
    <font>
      <i/>
      <sz val="10"/>
      <color theme="1"/>
      <name val="Calibri"/>
      <family val="2"/>
    </font>
    <font>
      <b/>
      <sz val="10"/>
      <name val="Calibri"/>
      <family val="2"/>
    </font>
    <font>
      <u/>
      <sz val="11"/>
      <color theme="10"/>
      <name val="Calibri"/>
      <family val="2"/>
      <scheme val="minor"/>
    </font>
    <font>
      <sz val="10"/>
      <color rgb="FFFF0000"/>
      <name val="Calibri"/>
      <family val="2"/>
      <scheme val="minor"/>
    </font>
    <font>
      <sz val="10"/>
      <color rgb="FFFF0000"/>
      <name val="Calibri"/>
      <family val="2"/>
    </font>
    <font>
      <b/>
      <sz val="12"/>
      <name val="Arial"/>
      <family val="2"/>
    </font>
    <font>
      <b/>
      <i/>
      <sz val="12"/>
      <name val="Arial"/>
      <family val="2"/>
    </font>
    <font>
      <b/>
      <sz val="12"/>
      <color theme="0"/>
      <name val="Arial"/>
      <family val="2"/>
    </font>
    <font>
      <sz val="12"/>
      <color theme="1"/>
      <name val="Arial"/>
      <family val="2"/>
    </font>
    <font>
      <b/>
      <sz val="12"/>
      <color theme="1"/>
      <name val="Arial"/>
      <family val="2"/>
    </font>
    <font>
      <b/>
      <sz val="12"/>
      <color rgb="FFFF0000"/>
      <name val="Arial"/>
      <family val="2"/>
    </font>
    <font>
      <b/>
      <i/>
      <sz val="12"/>
      <color theme="0"/>
      <name val="Arial"/>
      <family val="2"/>
    </font>
    <font>
      <b/>
      <sz val="11"/>
      <color theme="1"/>
      <name val="Calibri"/>
      <family val="2"/>
      <scheme val="minor"/>
    </font>
    <font>
      <u/>
      <sz val="11"/>
      <color theme="10"/>
      <name val="Calibri"/>
      <family val="2"/>
    </font>
    <font>
      <sz val="12"/>
      <name val="Arial"/>
      <family val="2"/>
    </font>
    <font>
      <b/>
      <sz val="11"/>
      <color theme="1"/>
      <name val="Arial"/>
      <family val="2"/>
    </font>
    <font>
      <sz val="11"/>
      <name val="Arial"/>
      <family val="2"/>
    </font>
    <font>
      <b/>
      <sz val="11"/>
      <name val="Arial"/>
      <family val="2"/>
    </font>
    <font>
      <b/>
      <i/>
      <sz val="11"/>
      <name val="Arial"/>
      <family val="2"/>
    </font>
    <font>
      <vertAlign val="superscript"/>
      <sz val="12"/>
      <name val="Arial"/>
      <family val="2"/>
    </font>
    <font>
      <i/>
      <sz val="12"/>
      <name val="Arial"/>
      <family val="2"/>
    </font>
    <font>
      <sz val="12"/>
      <color theme="0"/>
      <name val="Arial"/>
      <family val="2"/>
    </font>
    <font>
      <b/>
      <i/>
      <sz val="12"/>
      <color theme="1"/>
      <name val="Arial"/>
      <family val="2"/>
    </font>
    <font>
      <b/>
      <sz val="11"/>
      <name val="Calibri"/>
      <family val="2"/>
      <scheme val="minor"/>
    </font>
    <font>
      <sz val="11"/>
      <name val="Calibri"/>
      <family val="2"/>
      <scheme val="minor"/>
    </font>
    <font>
      <sz val="12"/>
      <name val="Calibri"/>
      <family val="2"/>
      <scheme val="minor"/>
    </font>
  </fonts>
  <fills count="10">
    <fill>
      <patternFill patternType="none"/>
    </fill>
    <fill>
      <patternFill patternType="gray125"/>
    </fill>
    <fill>
      <patternFill patternType="solid">
        <fgColor theme="1"/>
        <bgColor indexed="64"/>
      </patternFill>
    </fill>
    <fill>
      <patternFill patternType="solid">
        <fgColor rgb="FF00B050"/>
        <bgColor indexed="64"/>
      </patternFill>
    </fill>
    <fill>
      <patternFill patternType="solid">
        <fgColor rgb="FFFFC000"/>
        <bgColor indexed="64"/>
      </patternFill>
    </fill>
    <fill>
      <patternFill patternType="solid">
        <fgColor theme="0"/>
        <bgColor indexed="64"/>
      </patternFill>
    </fill>
    <fill>
      <patternFill patternType="solid">
        <fgColor theme="0"/>
        <bgColor rgb="FFFFFFFF"/>
      </patternFill>
    </fill>
    <fill>
      <patternFill patternType="solid">
        <fgColor rgb="FFFFFFFF"/>
        <bgColor rgb="FFFFFFFF"/>
      </patternFill>
    </fill>
    <fill>
      <patternFill patternType="solid">
        <fgColor rgb="FFFFFF00"/>
        <bgColor indexed="64"/>
      </patternFill>
    </fill>
    <fill>
      <patternFill patternType="solid">
        <fgColor theme="0"/>
        <bgColor rgb="FF000000"/>
      </patternFill>
    </fill>
  </fills>
  <borders count="7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rgb="FF000000"/>
      </left>
      <right style="thin">
        <color rgb="FF000000"/>
      </right>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12">
    <xf numFmtId="0" fontId="0" fillId="0" borderId="0"/>
    <xf numFmtId="0" fontId="2" fillId="0" borderId="0"/>
    <xf numFmtId="0" fontId="3" fillId="0" borderId="0"/>
    <xf numFmtId="169" fontId="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20" fillId="0" borderId="0" applyNumberFormat="0" applyFill="0" applyBorder="0" applyAlignment="0" applyProtection="0"/>
    <xf numFmtId="0" fontId="1" fillId="0" borderId="0"/>
    <xf numFmtId="0" fontId="31" fillId="0" borderId="0" applyNumberFormat="0" applyFill="0" applyBorder="0" applyAlignment="0" applyProtection="0">
      <alignment vertical="top"/>
      <protection locked="0"/>
    </xf>
    <xf numFmtId="0" fontId="20" fillId="0" borderId="0" applyNumberFormat="0" applyFill="0" applyBorder="0" applyAlignment="0" applyProtection="0"/>
    <xf numFmtId="166" fontId="1" fillId="0" borderId="0" applyFont="0" applyFill="0" applyBorder="0" applyAlignment="0" applyProtection="0"/>
    <xf numFmtId="0" fontId="31" fillId="0" borderId="0" applyNumberFormat="0" applyFill="0" applyBorder="0" applyAlignment="0" applyProtection="0">
      <alignment vertical="top"/>
      <protection locked="0"/>
    </xf>
  </cellStyleXfs>
  <cellXfs count="1253">
    <xf numFmtId="0" fontId="0" fillId="0" borderId="0" xfId="0"/>
    <xf numFmtId="0" fontId="0" fillId="0" borderId="14" xfId="0" applyBorder="1"/>
    <xf numFmtId="0" fontId="0" fillId="0" borderId="12" xfId="0" applyBorder="1"/>
    <xf numFmtId="0" fontId="0" fillId="0" borderId="13"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8" fillId="4" borderId="9" xfId="0" applyFont="1" applyFill="1" applyBorder="1" applyAlignment="1">
      <alignment vertical="top" wrapText="1"/>
    </xf>
    <xf numFmtId="0" fontId="8" fillId="4" borderId="2" xfId="1" applyFont="1" applyFill="1" applyBorder="1" applyAlignment="1">
      <alignment vertical="top" wrapText="1"/>
    </xf>
    <xf numFmtId="15" fontId="8" fillId="4" borderId="2" xfId="1" applyNumberFormat="1" applyFont="1" applyFill="1" applyBorder="1" applyAlignment="1">
      <alignment vertical="top" wrapText="1"/>
    </xf>
    <xf numFmtId="0" fontId="8" fillId="4" borderId="2" xfId="1" applyFont="1" applyFill="1" applyBorder="1" applyAlignment="1">
      <alignment horizontal="right" vertical="top" wrapText="1"/>
    </xf>
    <xf numFmtId="0" fontId="8" fillId="4" borderId="2" xfId="0" applyFont="1" applyFill="1" applyBorder="1" applyAlignment="1">
      <alignment vertical="top" wrapText="1"/>
    </xf>
    <xf numFmtId="9" fontId="10" fillId="5" borderId="2" xfId="0" applyNumberFormat="1" applyFont="1" applyFill="1" applyBorder="1" applyAlignment="1">
      <alignment horizontal="left" vertical="top" wrapText="1"/>
    </xf>
    <xf numFmtId="168" fontId="10" fillId="5" borderId="2" xfId="0" applyNumberFormat="1" applyFont="1" applyFill="1" applyBorder="1" applyAlignment="1">
      <alignment horizontal="right" vertical="top" wrapText="1"/>
    </xf>
    <xf numFmtId="0" fontId="10" fillId="5" borderId="4" xfId="0" applyFont="1" applyFill="1" applyBorder="1" applyAlignment="1">
      <alignment horizontal="left" vertical="top" wrapText="1"/>
    </xf>
    <xf numFmtId="167" fontId="10" fillId="5" borderId="2" xfId="4" applyNumberFormat="1" applyFont="1" applyFill="1" applyBorder="1" applyAlignment="1">
      <alignment horizontal="right" vertical="top" wrapText="1"/>
    </xf>
    <xf numFmtId="0" fontId="10" fillId="5" borderId="20" xfId="0" applyFont="1" applyFill="1" applyBorder="1" applyAlignment="1">
      <alignment horizontal="right" vertical="top" wrapText="1"/>
    </xf>
    <xf numFmtId="0" fontId="10" fillId="5" borderId="21" xfId="0" applyFont="1" applyFill="1" applyBorder="1" applyAlignment="1">
      <alignment horizontal="right" vertical="top" wrapText="1"/>
    </xf>
    <xf numFmtId="0" fontId="10" fillId="5" borderId="2" xfId="0" applyFont="1" applyFill="1" applyBorder="1" applyAlignment="1">
      <alignment horizontal="right" vertical="top" wrapText="1"/>
    </xf>
    <xf numFmtId="0" fontId="10" fillId="5" borderId="20" xfId="0" applyFont="1" applyFill="1" applyBorder="1" applyAlignment="1">
      <alignment vertical="top" wrapText="1"/>
    </xf>
    <xf numFmtId="167" fontId="10" fillId="5" borderId="2" xfId="0" applyNumberFormat="1" applyFont="1" applyFill="1" applyBorder="1" applyAlignment="1">
      <alignment horizontal="right" vertical="top" wrapText="1"/>
    </xf>
    <xf numFmtId="0" fontId="10" fillId="5" borderId="2" xfId="0" applyFont="1" applyFill="1" applyBorder="1" applyAlignment="1">
      <alignment vertical="top"/>
    </xf>
    <xf numFmtId="168" fontId="10" fillId="5" borderId="2" xfId="0" applyNumberFormat="1" applyFont="1" applyFill="1" applyBorder="1" applyAlignment="1">
      <alignment horizontal="left" vertical="top" wrapText="1"/>
    </xf>
    <xf numFmtId="0" fontId="10" fillId="5" borderId="4" xfId="0" applyFont="1" applyFill="1" applyBorder="1" applyAlignment="1">
      <alignment vertical="top"/>
    </xf>
    <xf numFmtId="0" fontId="10" fillId="5" borderId="23" xfId="0" applyFont="1" applyFill="1" applyBorder="1" applyAlignment="1">
      <alignment horizontal="left" vertical="top" wrapText="1"/>
    </xf>
    <xf numFmtId="170" fontId="10" fillId="5" borderId="2" xfId="0" applyNumberFormat="1" applyFont="1" applyFill="1" applyBorder="1" applyAlignment="1">
      <alignment horizontal="right" vertical="top" wrapText="1"/>
    </xf>
    <xf numFmtId="0" fontId="10" fillId="5" borderId="2" xfId="0" applyFont="1" applyFill="1" applyBorder="1" applyAlignment="1">
      <alignment horizontal="right" vertical="top"/>
    </xf>
    <xf numFmtId="0" fontId="10" fillId="5" borderId="4" xfId="0" applyFont="1" applyFill="1" applyBorder="1" applyAlignment="1">
      <alignment vertical="top" wrapText="1"/>
    </xf>
    <xf numFmtId="0" fontId="10" fillId="5" borderId="23" xfId="0" applyFont="1" applyFill="1" applyBorder="1" applyAlignment="1">
      <alignment vertical="top" wrapText="1"/>
    </xf>
    <xf numFmtId="0" fontId="10" fillId="5" borderId="31" xfId="0" applyFont="1" applyFill="1" applyBorder="1" applyAlignment="1">
      <alignment horizontal="left" vertical="top" wrapText="1"/>
    </xf>
    <xf numFmtId="15" fontId="8" fillId="4" borderId="2" xfId="1" applyNumberFormat="1" applyFont="1" applyFill="1" applyBorder="1" applyAlignment="1">
      <alignment horizontal="left" vertical="top" wrapText="1"/>
    </xf>
    <xf numFmtId="0" fontId="8" fillId="4" borderId="2" xfId="0" applyFont="1" applyFill="1" applyBorder="1" applyAlignment="1">
      <alignment horizontal="left" vertical="top" wrapText="1"/>
    </xf>
    <xf numFmtId="0" fontId="10" fillId="0" borderId="2" xfId="0" applyFont="1" applyBorder="1" applyAlignment="1">
      <alignment horizontal="left" vertical="top" wrapText="1"/>
    </xf>
    <xf numFmtId="0" fontId="10" fillId="5" borderId="2" xfId="1" applyFont="1" applyFill="1" applyBorder="1" applyAlignment="1">
      <alignment horizontal="left" vertical="top" wrapText="1"/>
    </xf>
    <xf numFmtId="0" fontId="10" fillId="5" borderId="22" xfId="0" applyFont="1" applyFill="1" applyBorder="1" applyAlignment="1">
      <alignment horizontal="left" vertical="top" wrapText="1"/>
    </xf>
    <xf numFmtId="0" fontId="10" fillId="0" borderId="4" xfId="0" applyFont="1" applyBorder="1" applyAlignment="1">
      <alignment horizontal="left" vertical="top" wrapText="1"/>
    </xf>
    <xf numFmtId="0" fontId="10" fillId="5" borderId="0" xfId="0" applyFont="1" applyFill="1" applyAlignment="1">
      <alignment horizontal="left" vertical="top" wrapText="1"/>
    </xf>
    <xf numFmtId="169" fontId="10" fillId="5" borderId="20" xfId="5" applyFont="1" applyFill="1" applyBorder="1" applyAlignment="1">
      <alignment horizontal="left" vertical="top"/>
    </xf>
    <xf numFmtId="0" fontId="10" fillId="5" borderId="11" xfId="0" applyFont="1" applyFill="1" applyBorder="1" applyAlignment="1">
      <alignment horizontal="left" vertical="top" wrapText="1"/>
    </xf>
    <xf numFmtId="0" fontId="10" fillId="0" borderId="0" xfId="0" applyFont="1" applyAlignment="1">
      <alignment horizontal="left" vertical="top" wrapText="1"/>
    </xf>
    <xf numFmtId="169" fontId="10" fillId="5" borderId="2" xfId="5" applyFont="1" applyFill="1" applyBorder="1" applyAlignment="1">
      <alignment horizontal="left" vertical="top"/>
    </xf>
    <xf numFmtId="0" fontId="11" fillId="5" borderId="23" xfId="0" applyFont="1" applyFill="1" applyBorder="1" applyAlignment="1">
      <alignment horizontal="left" vertical="top" wrapText="1"/>
    </xf>
    <xf numFmtId="0" fontId="11" fillId="0" borderId="2" xfId="0" applyFont="1" applyBorder="1" applyAlignment="1">
      <alignment horizontal="left" vertical="top" wrapText="1"/>
    </xf>
    <xf numFmtId="0" fontId="10" fillId="0" borderId="21" xfId="0" applyFont="1" applyBorder="1" applyAlignment="1">
      <alignment vertical="top" wrapText="1"/>
    </xf>
    <xf numFmtId="0" fontId="10" fillId="0" borderId="3" xfId="0" applyFont="1" applyBorder="1" applyAlignment="1">
      <alignment vertical="top" wrapText="1"/>
    </xf>
    <xf numFmtId="0" fontId="11" fillId="5" borderId="3" xfId="0" applyFont="1" applyFill="1" applyBorder="1" applyAlignment="1">
      <alignment vertical="top" wrapText="1"/>
    </xf>
    <xf numFmtId="0" fontId="11" fillId="5" borderId="21" xfId="0" applyFont="1" applyFill="1" applyBorder="1" applyAlignment="1">
      <alignment vertical="top" wrapText="1"/>
    </xf>
    <xf numFmtId="0" fontId="11" fillId="0" borderId="21" xfId="0" applyFont="1" applyBorder="1" applyAlignment="1">
      <alignment horizontal="left" vertical="top" wrapText="1"/>
    </xf>
    <xf numFmtId="0" fontId="10" fillId="5" borderId="10" xfId="0" applyFont="1" applyFill="1" applyBorder="1" applyAlignment="1">
      <alignment horizontal="left" vertical="top" wrapText="1"/>
    </xf>
    <xf numFmtId="167" fontId="10" fillId="5" borderId="2" xfId="0" applyNumberFormat="1" applyFont="1" applyFill="1" applyBorder="1" applyAlignment="1">
      <alignment horizontal="left" vertical="top"/>
    </xf>
    <xf numFmtId="0" fontId="11" fillId="5" borderId="2" xfId="0" applyFont="1" applyFill="1" applyBorder="1" applyAlignment="1">
      <alignment horizontal="left" vertical="top"/>
    </xf>
    <xf numFmtId="0" fontId="8" fillId="4" borderId="9" xfId="0" applyFont="1" applyFill="1" applyBorder="1" applyAlignment="1">
      <alignment horizontal="left" vertical="top" wrapText="1"/>
    </xf>
    <xf numFmtId="0" fontId="10" fillId="0" borderId="23" xfId="0" applyFont="1" applyBorder="1" applyAlignment="1">
      <alignment horizontal="left" vertical="top" wrapText="1"/>
    </xf>
    <xf numFmtId="0" fontId="10" fillId="0" borderId="20" xfId="0" applyFont="1" applyBorder="1" applyAlignment="1">
      <alignment vertical="top" wrapText="1"/>
    </xf>
    <xf numFmtId="167" fontId="10" fillId="0" borderId="3" xfId="0" applyNumberFormat="1" applyFont="1" applyBorder="1" applyAlignment="1">
      <alignment horizontal="left" vertical="top" wrapText="1"/>
    </xf>
    <xf numFmtId="0" fontId="10" fillId="5" borderId="3" xfId="1" applyFont="1" applyFill="1" applyBorder="1" applyAlignment="1">
      <alignment horizontal="left" vertical="top" wrapText="1"/>
    </xf>
    <xf numFmtId="167" fontId="10" fillId="0" borderId="21" xfId="0" applyNumberFormat="1" applyFont="1" applyBorder="1" applyAlignment="1">
      <alignment horizontal="left" vertical="top" wrapText="1"/>
    </xf>
    <xf numFmtId="167" fontId="10" fillId="0" borderId="20" xfId="0" applyNumberFormat="1" applyFont="1" applyBorder="1" applyAlignment="1">
      <alignment horizontal="left" vertical="top" wrapText="1"/>
    </xf>
    <xf numFmtId="167" fontId="10" fillId="0" borderId="3" xfId="4" applyNumberFormat="1" applyFont="1" applyBorder="1" applyAlignment="1">
      <alignment horizontal="left" vertical="top"/>
    </xf>
    <xf numFmtId="0" fontId="10" fillId="0" borderId="23" xfId="0" applyFont="1" applyBorder="1" applyAlignment="1">
      <alignment horizontal="left" wrapText="1"/>
    </xf>
    <xf numFmtId="0" fontId="10" fillId="0" borderId="31" xfId="0" applyFont="1" applyBorder="1" applyAlignment="1">
      <alignment horizontal="left" vertical="top" wrapText="1"/>
    </xf>
    <xf numFmtId="169" fontId="8" fillId="4" borderId="2" xfId="5" applyFont="1" applyFill="1" applyBorder="1" applyAlignment="1">
      <alignment vertical="top" wrapText="1"/>
    </xf>
    <xf numFmtId="0" fontId="11" fillId="4" borderId="2" xfId="0" applyFont="1" applyFill="1" applyBorder="1" applyAlignment="1">
      <alignment vertical="top" wrapText="1"/>
    </xf>
    <xf numFmtId="0" fontId="10" fillId="5" borderId="50" xfId="0" applyFont="1" applyFill="1" applyBorder="1" applyAlignment="1">
      <alignment horizontal="left" vertical="top" wrapText="1"/>
    </xf>
    <xf numFmtId="169" fontId="10" fillId="5" borderId="4" xfId="4" applyFont="1" applyFill="1" applyBorder="1" applyAlignment="1">
      <alignment horizontal="left" vertical="top" wrapText="1"/>
    </xf>
    <xf numFmtId="167" fontId="10" fillId="5" borderId="3" xfId="0" applyNumberFormat="1" applyFont="1" applyFill="1" applyBorder="1" applyAlignment="1">
      <alignment horizontal="right" vertical="top" wrapText="1"/>
    </xf>
    <xf numFmtId="167" fontId="10" fillId="5" borderId="4" xfId="0" applyNumberFormat="1" applyFont="1" applyFill="1" applyBorder="1" applyAlignment="1">
      <alignment horizontal="right" vertical="top" wrapText="1"/>
    </xf>
    <xf numFmtId="169" fontId="10" fillId="5" borderId="3" xfId="5" applyFont="1" applyFill="1" applyBorder="1" applyAlignment="1">
      <alignment horizontal="left" vertical="top"/>
    </xf>
    <xf numFmtId="0" fontId="10" fillId="5" borderId="34" xfId="0" applyFont="1" applyFill="1" applyBorder="1" applyAlignment="1">
      <alignment horizontal="left" vertical="top" wrapText="1"/>
    </xf>
    <xf numFmtId="0" fontId="10" fillId="5" borderId="51" xfId="0" applyFont="1" applyFill="1" applyBorder="1" applyAlignment="1">
      <alignment horizontal="left" vertical="top" wrapText="1"/>
    </xf>
    <xf numFmtId="9" fontId="10" fillId="5" borderId="23" xfId="0" applyNumberFormat="1" applyFont="1" applyFill="1" applyBorder="1" applyAlignment="1">
      <alignment horizontal="left" vertical="top" wrapText="1"/>
    </xf>
    <xf numFmtId="169" fontId="10" fillId="5" borderId="23" xfId="5" applyFont="1" applyFill="1" applyBorder="1" applyAlignment="1">
      <alignment horizontal="left" vertical="top"/>
    </xf>
    <xf numFmtId="0" fontId="10" fillId="5" borderId="52" xfId="0" applyFont="1" applyFill="1" applyBorder="1" applyAlignment="1">
      <alignment horizontal="left" vertical="top" wrapText="1"/>
    </xf>
    <xf numFmtId="0" fontId="10" fillId="5" borderId="2" xfId="0" applyFont="1" applyFill="1" applyBorder="1" applyAlignment="1">
      <alignment horizontal="center" vertical="top" wrapText="1"/>
    </xf>
    <xf numFmtId="0" fontId="10" fillId="5" borderId="3" xfId="0" applyFont="1" applyFill="1" applyBorder="1" applyAlignment="1">
      <alignment vertical="top" wrapText="1"/>
    </xf>
    <xf numFmtId="0" fontId="10" fillId="5" borderId="21" xfId="0" applyFont="1" applyFill="1" applyBorder="1" applyAlignment="1">
      <alignment vertical="top" wrapText="1"/>
    </xf>
    <xf numFmtId="0" fontId="13" fillId="5" borderId="2" xfId="0" applyFont="1" applyFill="1" applyBorder="1" applyAlignment="1">
      <alignment vertical="top" wrapText="1"/>
    </xf>
    <xf numFmtId="0" fontId="15" fillId="4" borderId="5" xfId="0" applyFont="1" applyFill="1" applyBorder="1" applyAlignment="1">
      <alignment vertical="top" wrapText="1"/>
    </xf>
    <xf numFmtId="0" fontId="15" fillId="4" borderId="3" xfId="1" applyFont="1" applyFill="1" applyBorder="1" applyAlignment="1">
      <alignment horizontal="left" vertical="top" wrapText="1"/>
    </xf>
    <xf numFmtId="0" fontId="17" fillId="4" borderId="3" xfId="1" applyFont="1" applyFill="1" applyBorder="1" applyAlignment="1">
      <alignment horizontal="center" vertical="top" wrapText="1"/>
    </xf>
    <xf numFmtId="0" fontId="17" fillId="4" borderId="3" xfId="1" applyFont="1" applyFill="1" applyBorder="1" applyAlignment="1">
      <alignment vertical="top" wrapText="1"/>
    </xf>
    <xf numFmtId="0" fontId="17" fillId="4" borderId="3" xfId="1" applyFont="1" applyFill="1" applyBorder="1" applyAlignment="1">
      <alignment horizontal="left" vertical="top" wrapText="1"/>
    </xf>
    <xf numFmtId="15" fontId="17" fillId="4" borderId="3" xfId="1" applyNumberFormat="1" applyFont="1" applyFill="1" applyBorder="1" applyAlignment="1">
      <alignment vertical="top" wrapText="1"/>
    </xf>
    <xf numFmtId="0" fontId="17" fillId="4" borderId="3" xfId="0" applyFont="1" applyFill="1" applyBorder="1" applyAlignment="1">
      <alignment vertical="top" wrapText="1"/>
    </xf>
    <xf numFmtId="0" fontId="15" fillId="4" borderId="44" xfId="0" applyFont="1" applyFill="1" applyBorder="1" applyAlignment="1">
      <alignment vertical="top" wrapText="1"/>
    </xf>
    <xf numFmtId="0" fontId="15" fillId="4" borderId="45" xfId="0" applyFont="1" applyFill="1" applyBorder="1" applyAlignment="1">
      <alignment vertical="top" wrapText="1"/>
    </xf>
    <xf numFmtId="0" fontId="13" fillId="0" borderId="21" xfId="0" applyFont="1" applyBorder="1" applyAlignment="1">
      <alignment vertical="top" wrapText="1"/>
    </xf>
    <xf numFmtId="0" fontId="13" fillId="0" borderId="2" xfId="0" applyFont="1" applyBorder="1" applyAlignment="1">
      <alignment vertical="top" wrapText="1"/>
    </xf>
    <xf numFmtId="3" fontId="13" fillId="5" borderId="2" xfId="0" applyNumberFormat="1" applyFont="1" applyFill="1" applyBorder="1" applyAlignment="1">
      <alignment horizontal="left" vertical="top"/>
    </xf>
    <xf numFmtId="0" fontId="13" fillId="5" borderId="22" xfId="0" applyFont="1" applyFill="1" applyBorder="1" applyAlignment="1">
      <alignment vertical="top"/>
    </xf>
    <xf numFmtId="0" fontId="19" fillId="5" borderId="4" xfId="0" applyFont="1" applyFill="1" applyBorder="1" applyAlignment="1">
      <alignment vertical="top" wrapText="1"/>
    </xf>
    <xf numFmtId="0" fontId="13" fillId="0" borderId="22" xfId="0" applyFont="1" applyBorder="1" applyAlignment="1">
      <alignment vertical="top"/>
    </xf>
    <xf numFmtId="0" fontId="19" fillId="0" borderId="4" xfId="0" applyFont="1" applyBorder="1" applyAlignment="1">
      <alignment vertical="top" wrapText="1"/>
    </xf>
    <xf numFmtId="0" fontId="13" fillId="5" borderId="20" xfId="0" applyFont="1" applyFill="1" applyBorder="1" applyAlignment="1">
      <alignment vertical="top" wrapText="1"/>
    </xf>
    <xf numFmtId="0" fontId="19" fillId="0" borderId="3" xfId="0" applyFont="1" applyBorder="1" applyAlignment="1">
      <alignment vertical="top"/>
    </xf>
    <xf numFmtId="0" fontId="13" fillId="0" borderId="2" xfId="0" applyFont="1" applyBorder="1" applyAlignment="1">
      <alignment vertical="top"/>
    </xf>
    <xf numFmtId="0" fontId="13" fillId="5" borderId="22" xfId="0" applyFont="1" applyFill="1" applyBorder="1" applyAlignment="1">
      <alignment horizontal="left" vertical="top" wrapText="1"/>
    </xf>
    <xf numFmtId="0" fontId="13" fillId="5" borderId="11" xfId="0" applyFont="1" applyFill="1" applyBorder="1" applyAlignment="1">
      <alignment horizontal="left" vertical="top" wrapText="1"/>
    </xf>
    <xf numFmtId="0" fontId="13" fillId="0" borderId="3" xfId="0" applyFont="1" applyBorder="1" applyAlignment="1">
      <alignment vertical="top" wrapText="1"/>
    </xf>
    <xf numFmtId="3" fontId="13" fillId="0" borderId="2" xfId="0" applyNumberFormat="1" applyFont="1" applyBorder="1" applyAlignment="1">
      <alignment horizontal="left" vertical="top"/>
    </xf>
    <xf numFmtId="0" fontId="13" fillId="0" borderId="2" xfId="0" applyFont="1" applyBorder="1" applyAlignment="1">
      <alignment horizontal="left" vertical="top" wrapText="1"/>
    </xf>
    <xf numFmtId="0" fontId="13" fillId="0" borderId="22" xfId="0" applyFont="1" applyBorder="1" applyAlignment="1">
      <alignment vertical="top" wrapText="1"/>
    </xf>
    <xf numFmtId="0" fontId="13" fillId="0" borderId="11" xfId="0" applyFont="1" applyBorder="1" applyAlignment="1">
      <alignment vertical="top" wrapText="1"/>
    </xf>
    <xf numFmtId="0" fontId="19" fillId="5" borderId="2" xfId="0" applyFont="1" applyFill="1" applyBorder="1" applyAlignment="1">
      <alignment horizontal="left" vertical="top" wrapText="1"/>
    </xf>
    <xf numFmtId="0" fontId="19" fillId="5" borderId="2" xfId="0" applyFont="1" applyFill="1" applyBorder="1" applyAlignment="1">
      <alignment horizontal="center" vertical="top" wrapText="1"/>
    </xf>
    <xf numFmtId="0" fontId="19" fillId="0" borderId="2" xfId="0" applyFont="1" applyBorder="1" applyAlignment="1">
      <alignment vertical="top" wrapText="1"/>
    </xf>
    <xf numFmtId="0" fontId="19" fillId="0" borderId="21" xfId="0" applyFont="1" applyBorder="1" applyAlignment="1">
      <alignment horizontal="left" vertical="top" wrapText="1"/>
    </xf>
    <xf numFmtId="0" fontId="13" fillId="0" borderId="2" xfId="0" applyFont="1" applyBorder="1" applyAlignment="1">
      <alignment horizontal="left" vertical="top"/>
    </xf>
    <xf numFmtId="0" fontId="19" fillId="0" borderId="21" xfId="0" applyFont="1" applyBorder="1" applyAlignment="1">
      <alignment vertical="top" wrapText="1"/>
    </xf>
    <xf numFmtId="0" fontId="19" fillId="0" borderId="3" xfId="0" applyFont="1" applyBorder="1" applyAlignment="1">
      <alignment vertical="top" wrapText="1"/>
    </xf>
    <xf numFmtId="0" fontId="13" fillId="5" borderId="11" xfId="0" applyFont="1" applyFill="1" applyBorder="1" applyAlignment="1">
      <alignment vertical="top"/>
    </xf>
    <xf numFmtId="170" fontId="10" fillId="5" borderId="23" xfId="0" applyNumberFormat="1" applyFont="1" applyFill="1" applyBorder="1" applyAlignment="1">
      <alignment horizontal="right" vertical="top" wrapText="1"/>
    </xf>
    <xf numFmtId="0" fontId="11" fillId="5" borderId="23" xfId="0" applyFont="1" applyFill="1" applyBorder="1" applyAlignment="1">
      <alignment horizontal="left" vertical="top"/>
    </xf>
    <xf numFmtId="0" fontId="11" fillId="5" borderId="30" xfId="0" applyFont="1" applyFill="1" applyBorder="1" applyAlignment="1">
      <alignment horizontal="left" vertical="top" wrapText="1"/>
    </xf>
    <xf numFmtId="0" fontId="11" fillId="5" borderId="5" xfId="0" applyFont="1" applyFill="1" applyBorder="1" applyAlignment="1">
      <alignment vertical="center" wrapText="1"/>
    </xf>
    <xf numFmtId="0" fontId="11" fillId="5" borderId="27" xfId="0" applyFont="1" applyFill="1" applyBorder="1" applyAlignment="1">
      <alignment vertical="center" wrapText="1"/>
    </xf>
    <xf numFmtId="0" fontId="11" fillId="5" borderId="25" xfId="0" applyFont="1" applyFill="1" applyBorder="1" applyAlignment="1">
      <alignment vertical="center" wrapText="1"/>
    </xf>
    <xf numFmtId="0" fontId="11" fillId="5" borderId="9" xfId="0" applyFont="1" applyFill="1" applyBorder="1" applyAlignment="1">
      <alignment horizontal="center" vertical="top" wrapText="1"/>
    </xf>
    <xf numFmtId="0" fontId="11" fillId="5" borderId="9" xfId="0" applyFont="1" applyFill="1" applyBorder="1" applyAlignment="1">
      <alignment vertical="top" wrapText="1"/>
    </xf>
    <xf numFmtId="0" fontId="11" fillId="5" borderId="20" xfId="0" applyFont="1" applyFill="1" applyBorder="1" applyAlignment="1">
      <alignment vertical="top" wrapText="1"/>
    </xf>
    <xf numFmtId="0" fontId="19" fillId="5" borderId="20" xfId="0" applyFont="1" applyFill="1" applyBorder="1" applyAlignment="1">
      <alignment vertical="top" wrapText="1"/>
    </xf>
    <xf numFmtId="0" fontId="19" fillId="0" borderId="2" xfId="0" applyFont="1" applyBorder="1" applyAlignment="1">
      <alignment vertical="top"/>
    </xf>
    <xf numFmtId="0" fontId="19" fillId="0" borderId="2" xfId="0" applyFont="1" applyBorder="1"/>
    <xf numFmtId="0" fontId="19" fillId="5" borderId="2" xfId="0" applyFont="1" applyFill="1" applyBorder="1" applyAlignment="1">
      <alignment vertical="top" wrapText="1"/>
    </xf>
    <xf numFmtId="0" fontId="19" fillId="0" borderId="2" xfId="0" applyFont="1" applyBorder="1" applyAlignment="1">
      <alignment horizontal="left" vertical="top"/>
    </xf>
    <xf numFmtId="0" fontId="19" fillId="5" borderId="2" xfId="0" applyFont="1" applyFill="1" applyBorder="1" applyAlignment="1">
      <alignment vertical="top"/>
    </xf>
    <xf numFmtId="0" fontId="11" fillId="0" borderId="49" xfId="0" applyFont="1" applyBorder="1" applyAlignment="1">
      <alignment horizontal="left" vertical="top" wrapText="1"/>
    </xf>
    <xf numFmtId="0" fontId="11" fillId="0" borderId="25" xfId="0" applyFont="1" applyBorder="1" applyAlignment="1">
      <alignment horizontal="left" wrapText="1"/>
    </xf>
    <xf numFmtId="0" fontId="11" fillId="0" borderId="15" xfId="0" applyFont="1" applyBorder="1" applyAlignment="1">
      <alignment horizontal="left" wrapText="1"/>
    </xf>
    <xf numFmtId="0" fontId="11" fillId="0" borderId="15" xfId="0" applyFont="1" applyBorder="1" applyAlignment="1">
      <alignment horizontal="left" vertical="top" wrapText="1"/>
    </xf>
    <xf numFmtId="0" fontId="11" fillId="0" borderId="30" xfId="0" applyFont="1" applyBorder="1" applyAlignment="1">
      <alignment horizontal="left" vertical="top" wrapText="1"/>
    </xf>
    <xf numFmtId="0" fontId="11" fillId="0" borderId="23" xfId="0" applyFont="1" applyBorder="1" applyAlignment="1">
      <alignment horizontal="left" vertical="top" wrapText="1"/>
    </xf>
    <xf numFmtId="0" fontId="11" fillId="0" borderId="23" xfId="0" applyFont="1" applyBorder="1" applyAlignment="1">
      <alignment horizontal="left" vertical="top"/>
    </xf>
    <xf numFmtId="0" fontId="8" fillId="4" borderId="9" xfId="1" applyFont="1" applyFill="1" applyBorder="1" applyAlignment="1">
      <alignment horizontal="left" vertical="top" wrapText="1"/>
    </xf>
    <xf numFmtId="0" fontId="10" fillId="5" borderId="54" xfId="0" applyFont="1" applyFill="1" applyBorder="1" applyAlignment="1">
      <alignment horizontal="left" vertical="top" wrapText="1"/>
    </xf>
    <xf numFmtId="164" fontId="10" fillId="0" borderId="2" xfId="0" applyNumberFormat="1" applyFont="1" applyBorder="1" applyAlignment="1">
      <alignment horizontal="left" vertical="top"/>
    </xf>
    <xf numFmtId="0" fontId="10" fillId="0" borderId="4" xfId="0" applyFont="1" applyBorder="1" applyAlignment="1">
      <alignment horizontal="left"/>
    </xf>
    <xf numFmtId="3" fontId="10" fillId="0" borderId="2" xfId="0" applyNumberFormat="1" applyFont="1" applyBorder="1" applyAlignment="1">
      <alignment horizontal="left" vertical="top"/>
    </xf>
    <xf numFmtId="0" fontId="10" fillId="5" borderId="23" xfId="1" applyFont="1" applyFill="1" applyBorder="1" applyAlignment="1">
      <alignment horizontal="left" vertical="top" wrapText="1"/>
    </xf>
    <xf numFmtId="164" fontId="10" fillId="0" borderId="21" xfId="0" applyNumberFormat="1" applyFont="1" applyBorder="1" applyAlignment="1">
      <alignment horizontal="left" vertical="top"/>
    </xf>
    <xf numFmtId="0" fontId="11" fillId="5" borderId="40" xfId="0" applyFont="1" applyFill="1" applyBorder="1" applyAlignment="1">
      <alignment horizontal="left" vertical="top" wrapText="1"/>
    </xf>
    <xf numFmtId="0" fontId="10" fillId="5" borderId="57" xfId="0" applyFont="1" applyFill="1" applyBorder="1" applyAlignment="1">
      <alignment horizontal="left" vertical="top" wrapText="1"/>
    </xf>
    <xf numFmtId="169" fontId="10" fillId="5" borderId="21" xfId="5" applyFont="1" applyFill="1" applyBorder="1" applyAlignment="1">
      <alignment horizontal="left" vertical="top"/>
    </xf>
    <xf numFmtId="0" fontId="10" fillId="0" borderId="2" xfId="0" applyFont="1" applyBorder="1" applyAlignment="1">
      <alignment horizontal="left" vertical="top"/>
    </xf>
    <xf numFmtId="0" fontId="10" fillId="5" borderId="21" xfId="2" applyFont="1" applyFill="1" applyBorder="1" applyAlignment="1">
      <alignment horizontal="left" vertical="top" wrapText="1"/>
    </xf>
    <xf numFmtId="3" fontId="10" fillId="0" borderId="3" xfId="0" applyNumberFormat="1" applyFont="1" applyBorder="1" applyAlignment="1">
      <alignment horizontal="left" vertical="top"/>
    </xf>
    <xf numFmtId="0" fontId="10" fillId="5" borderId="2" xfId="2" applyFont="1" applyFill="1" applyBorder="1" applyAlignment="1">
      <alignment horizontal="left" vertical="top" wrapText="1"/>
    </xf>
    <xf numFmtId="0" fontId="10" fillId="0" borderId="2" xfId="2" applyFont="1" applyBorder="1" applyAlignment="1">
      <alignment horizontal="left" vertical="top" wrapText="1"/>
    </xf>
    <xf numFmtId="171" fontId="10" fillId="5" borderId="2" xfId="0" applyNumberFormat="1" applyFont="1" applyFill="1" applyBorder="1" applyAlignment="1">
      <alignment horizontal="left" vertical="top" wrapText="1"/>
    </xf>
    <xf numFmtId="0" fontId="10" fillId="0" borderId="22" xfId="0" applyFont="1" applyBorder="1" applyAlignment="1">
      <alignment horizontal="left" vertical="top" wrapText="1"/>
    </xf>
    <xf numFmtId="0" fontId="10" fillId="0" borderId="53" xfId="0" applyFont="1" applyBorder="1" applyAlignment="1">
      <alignment horizontal="left" vertical="top" wrapText="1"/>
    </xf>
    <xf numFmtId="0" fontId="11" fillId="0" borderId="2" xfId="0" applyFont="1" applyBorder="1" applyAlignment="1">
      <alignment horizontal="left" vertical="top"/>
    </xf>
    <xf numFmtId="0" fontId="10" fillId="5" borderId="2" xfId="0" applyFont="1" applyFill="1" applyBorder="1" applyAlignment="1">
      <alignment horizontal="left" vertical="top"/>
    </xf>
    <xf numFmtId="0" fontId="10" fillId="5" borderId="23" xfId="0" applyFont="1" applyFill="1" applyBorder="1" applyAlignment="1">
      <alignment horizontal="left" vertical="top"/>
    </xf>
    <xf numFmtId="0" fontId="11" fillId="0" borderId="9" xfId="0" applyFont="1" applyBorder="1" applyAlignment="1">
      <alignment horizontal="left" vertical="top"/>
    </xf>
    <xf numFmtId="0" fontId="13" fillId="0" borderId="0" xfId="0" applyFont="1" applyAlignment="1">
      <alignment vertical="top" wrapText="1"/>
    </xf>
    <xf numFmtId="0" fontId="11" fillId="0" borderId="15" xfId="0" applyFont="1" applyBorder="1" applyAlignment="1">
      <alignment horizontal="left" vertical="top"/>
    </xf>
    <xf numFmtId="0" fontId="11" fillId="0" borderId="9" xfId="0" applyFont="1" applyBorder="1" applyAlignment="1">
      <alignment horizontal="left" vertical="top" wrapText="1"/>
    </xf>
    <xf numFmtId="0" fontId="13" fillId="0" borderId="32" xfId="0" applyFont="1" applyBorder="1" applyAlignment="1">
      <alignment vertical="top" wrapText="1"/>
    </xf>
    <xf numFmtId="0" fontId="19" fillId="5" borderId="21" xfId="0" applyFont="1" applyFill="1" applyBorder="1" applyAlignment="1">
      <alignment vertical="top"/>
    </xf>
    <xf numFmtId="0" fontId="13" fillId="0" borderId="3" xfId="0" applyFont="1" applyBorder="1" applyAlignment="1">
      <alignment horizontal="left" vertical="top"/>
    </xf>
    <xf numFmtId="0" fontId="13" fillId="0" borderId="11" xfId="0" applyFont="1" applyBorder="1" applyAlignment="1">
      <alignment vertical="top"/>
    </xf>
    <xf numFmtId="0" fontId="13" fillId="0" borderId="2" xfId="0" applyFont="1" applyBorder="1"/>
    <xf numFmtId="0" fontId="19" fillId="5" borderId="21" xfId="0" applyFont="1" applyFill="1" applyBorder="1" applyAlignment="1">
      <alignment horizontal="left" vertical="top"/>
    </xf>
    <xf numFmtId="9" fontId="13" fillId="5" borderId="21" xfId="0" applyNumberFormat="1" applyFont="1" applyFill="1" applyBorder="1" applyAlignment="1">
      <alignment vertical="top" wrapText="1"/>
    </xf>
    <xf numFmtId="0" fontId="19" fillId="0" borderId="10" xfId="0" applyFont="1" applyBorder="1" applyAlignment="1">
      <alignment vertical="top" wrapText="1"/>
    </xf>
    <xf numFmtId="0" fontId="13" fillId="0" borderId="33" xfId="0" applyFont="1" applyBorder="1" applyAlignment="1">
      <alignment vertical="top"/>
    </xf>
    <xf numFmtId="0" fontId="19" fillId="0" borderId="26" xfId="0" applyFont="1" applyBorder="1" applyAlignment="1">
      <alignment vertical="top" wrapText="1"/>
    </xf>
    <xf numFmtId="167" fontId="10" fillId="0" borderId="2" xfId="0" applyNumberFormat="1" applyFont="1" applyBorder="1" applyAlignment="1">
      <alignment horizontal="left" vertical="top" wrapText="1"/>
    </xf>
    <xf numFmtId="167" fontId="10" fillId="0" borderId="23" xfId="0" applyNumberFormat="1" applyFont="1" applyBorder="1" applyAlignment="1">
      <alignment horizontal="left" vertical="top"/>
    </xf>
    <xf numFmtId="0" fontId="11" fillId="0" borderId="27" xfId="0" applyFont="1" applyBorder="1" applyAlignment="1">
      <alignment horizontal="left" vertical="top"/>
    </xf>
    <xf numFmtId="0" fontId="13" fillId="5" borderId="2" xfId="0" applyFont="1" applyFill="1" applyBorder="1" applyAlignment="1">
      <alignment horizontal="center" vertical="top" wrapText="1"/>
    </xf>
    <xf numFmtId="0" fontId="11" fillId="5" borderId="2" xfId="0" applyFont="1" applyFill="1" applyBorder="1" applyAlignment="1">
      <alignment vertical="top" wrapText="1"/>
    </xf>
    <xf numFmtId="0" fontId="11" fillId="5" borderId="23" xfId="0" applyFont="1" applyFill="1" applyBorder="1" applyAlignment="1">
      <alignment vertical="top" wrapText="1"/>
    </xf>
    <xf numFmtId="0" fontId="9" fillId="5" borderId="2" xfId="0" applyFont="1" applyFill="1" applyBorder="1" applyAlignment="1">
      <alignment horizontal="left" vertical="top" wrapText="1"/>
    </xf>
    <xf numFmtId="0" fontId="11" fillId="0" borderId="9" xfId="0" applyFont="1" applyBorder="1" applyAlignment="1">
      <alignment horizontal="left"/>
    </xf>
    <xf numFmtId="0" fontId="10" fillId="0" borderId="5" xfId="0" applyFont="1" applyBorder="1" applyAlignment="1">
      <alignment horizontal="left" vertical="top"/>
    </xf>
    <xf numFmtId="0" fontId="10" fillId="0" borderId="3" xfId="0" applyFont="1" applyBorder="1" applyAlignment="1">
      <alignment horizontal="left" vertical="top"/>
    </xf>
    <xf numFmtId="0" fontId="11" fillId="0" borderId="42" xfId="0" applyFont="1" applyBorder="1" applyAlignment="1">
      <alignment horizontal="left" vertical="top"/>
    </xf>
    <xf numFmtId="0" fontId="11" fillId="0" borderId="59" xfId="0" applyFont="1" applyBorder="1" applyAlignment="1">
      <alignment horizontal="left"/>
    </xf>
    <xf numFmtId="0" fontId="7" fillId="0" borderId="0" xfId="0" applyFont="1"/>
    <xf numFmtId="0" fontId="7" fillId="0" borderId="17" xfId="0" applyFont="1" applyBorder="1"/>
    <xf numFmtId="0" fontId="7" fillId="0" borderId="18" xfId="0" applyFont="1" applyBorder="1"/>
    <xf numFmtId="0" fontId="7" fillId="0" borderId="19" xfId="0" applyFont="1" applyBorder="1"/>
    <xf numFmtId="0" fontId="13" fillId="5" borderId="2" xfId="0" applyFont="1" applyFill="1" applyBorder="1" applyAlignment="1">
      <alignment horizontal="left" vertical="top" wrapText="1"/>
    </xf>
    <xf numFmtId="0" fontId="19" fillId="0" borderId="30" xfId="0" applyFont="1" applyBorder="1" applyAlignment="1">
      <alignment vertical="top" wrapText="1"/>
    </xf>
    <xf numFmtId="0" fontId="13" fillId="0" borderId="23" xfId="0" applyFont="1" applyBorder="1" applyAlignment="1">
      <alignment vertical="top"/>
    </xf>
    <xf numFmtId="0" fontId="19" fillId="0" borderId="23" xfId="0" applyFont="1" applyBorder="1" applyAlignment="1">
      <alignment vertical="top"/>
    </xf>
    <xf numFmtId="0" fontId="13" fillId="0" borderId="23" xfId="0" applyFont="1" applyBorder="1" applyAlignment="1">
      <alignment vertical="top" wrapText="1"/>
    </xf>
    <xf numFmtId="165" fontId="13" fillId="5" borderId="23" xfId="0" applyNumberFormat="1" applyFont="1" applyFill="1" applyBorder="1" applyAlignment="1">
      <alignment horizontal="left" vertical="top" wrapText="1"/>
    </xf>
    <xf numFmtId="0" fontId="13" fillId="5" borderId="23" xfId="0" applyFont="1" applyFill="1" applyBorder="1" applyAlignment="1">
      <alignment horizontal="left" vertical="top" wrapText="1"/>
    </xf>
    <xf numFmtId="164" fontId="13" fillId="0" borderId="23" xfId="0" applyNumberFormat="1" applyFont="1" applyBorder="1" applyAlignment="1">
      <alignment horizontal="left" vertical="top"/>
    </xf>
    <xf numFmtId="0" fontId="19" fillId="5" borderId="31" xfId="0" applyFont="1" applyFill="1" applyBorder="1" applyAlignment="1">
      <alignment vertical="top" wrapText="1"/>
    </xf>
    <xf numFmtId="0" fontId="13" fillId="5" borderId="23" xfId="0" applyFont="1" applyFill="1" applyBorder="1" applyAlignment="1">
      <alignment vertical="top" wrapText="1"/>
    </xf>
    <xf numFmtId="0" fontId="10" fillId="0" borderId="0" xfId="0" applyFont="1" applyAlignment="1">
      <alignment vertical="top" wrapText="1"/>
    </xf>
    <xf numFmtId="0" fontId="11" fillId="0" borderId="43" xfId="0" applyFont="1" applyBorder="1" applyAlignment="1">
      <alignment horizontal="left" vertical="top" wrapText="1"/>
    </xf>
    <xf numFmtId="0" fontId="11" fillId="5" borderId="44" xfId="0" applyFont="1" applyFill="1" applyBorder="1" applyAlignment="1">
      <alignment horizontal="left" vertical="top" wrapText="1"/>
    </xf>
    <xf numFmtId="0" fontId="10" fillId="5" borderId="44" xfId="0" applyFont="1" applyFill="1" applyBorder="1" applyAlignment="1">
      <alignment horizontal="left" vertical="top" wrapText="1"/>
    </xf>
    <xf numFmtId="0" fontId="10" fillId="5" borderId="45" xfId="0" applyFont="1" applyFill="1" applyBorder="1" applyAlignment="1">
      <alignment horizontal="left" vertical="top" wrapText="1"/>
    </xf>
    <xf numFmtId="0" fontId="10" fillId="0" borderId="44" xfId="0" applyFont="1" applyBorder="1" applyAlignment="1">
      <alignment horizontal="left" vertical="top"/>
    </xf>
    <xf numFmtId="0" fontId="10" fillId="5" borderId="44" xfId="1" applyFont="1" applyFill="1" applyBorder="1" applyAlignment="1">
      <alignment horizontal="left" vertical="top" wrapText="1"/>
    </xf>
    <xf numFmtId="0" fontId="10" fillId="0" borderId="52" xfId="0" applyFont="1" applyBorder="1" applyAlignment="1">
      <alignment horizontal="left" vertical="top" wrapText="1"/>
    </xf>
    <xf numFmtId="0" fontId="11" fillId="0" borderId="5" xfId="0" applyFont="1" applyBorder="1" applyAlignment="1">
      <alignment horizontal="left" vertical="top" wrapText="1"/>
    </xf>
    <xf numFmtId="0" fontId="11" fillId="0" borderId="27" xfId="0" applyFont="1" applyBorder="1" applyAlignment="1">
      <alignment horizontal="left" vertical="top" wrapText="1"/>
    </xf>
    <xf numFmtId="0" fontId="11" fillId="0" borderId="25" xfId="0" applyFont="1" applyBorder="1" applyAlignment="1">
      <alignment horizontal="left" vertical="top" wrapText="1"/>
    </xf>
    <xf numFmtId="0" fontId="10" fillId="5" borderId="3" xfId="0" applyFont="1" applyFill="1" applyBorder="1" applyAlignment="1">
      <alignment horizontal="left" vertical="top" wrapText="1"/>
    </xf>
    <xf numFmtId="0" fontId="10" fillId="5" borderId="20" xfId="0" applyFont="1" applyFill="1" applyBorder="1" applyAlignment="1">
      <alignment horizontal="left" vertical="top" wrapText="1"/>
    </xf>
    <xf numFmtId="0" fontId="10" fillId="5" borderId="21" xfId="0" applyFont="1" applyFill="1" applyBorder="1" applyAlignment="1">
      <alignment horizontal="left" vertical="top" wrapText="1"/>
    </xf>
    <xf numFmtId="0" fontId="11" fillId="5" borderId="3" xfId="0" applyFont="1" applyFill="1" applyBorder="1" applyAlignment="1">
      <alignment horizontal="left" vertical="top" wrapText="1"/>
    </xf>
    <xf numFmtId="0" fontId="11" fillId="5" borderId="21" xfId="0" applyFont="1" applyFill="1" applyBorder="1" applyAlignment="1">
      <alignment horizontal="left" vertical="top" wrapText="1"/>
    </xf>
    <xf numFmtId="0" fontId="8" fillId="4" borderId="2" xfId="1" applyFont="1" applyFill="1" applyBorder="1" applyAlignment="1">
      <alignment horizontal="left" vertical="top" wrapText="1"/>
    </xf>
    <xf numFmtId="0" fontId="8" fillId="4" borderId="4" xfId="1" applyFont="1" applyFill="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1" fillId="5" borderId="5" xfId="0" applyFont="1" applyFill="1" applyBorder="1" applyAlignment="1">
      <alignment horizontal="left" vertical="top" wrapText="1"/>
    </xf>
    <xf numFmtId="0" fontId="11" fillId="0" borderId="3" xfId="0" applyFont="1" applyBorder="1" applyAlignment="1">
      <alignment horizontal="left" vertical="top"/>
    </xf>
    <xf numFmtId="0" fontId="11" fillId="0" borderId="21" xfId="0" applyFont="1" applyBorder="1" applyAlignment="1">
      <alignment horizontal="left" vertical="top"/>
    </xf>
    <xf numFmtId="0" fontId="19" fillId="5" borderId="3" xfId="0" applyFont="1" applyFill="1" applyBorder="1" applyAlignment="1">
      <alignment horizontal="center" vertical="top" wrapText="1"/>
    </xf>
    <xf numFmtId="0" fontId="13" fillId="5" borderId="21" xfId="0" applyFont="1" applyFill="1" applyBorder="1" applyAlignment="1">
      <alignment horizontal="center" vertical="top" wrapText="1"/>
    </xf>
    <xf numFmtId="0" fontId="19" fillId="0" borderId="27" xfId="0" applyFont="1" applyBorder="1" applyAlignment="1">
      <alignment horizontal="left" vertical="top"/>
    </xf>
    <xf numFmtId="0" fontId="19" fillId="0" borderId="3" xfId="0" applyFont="1" applyBorder="1" applyAlignment="1">
      <alignment horizontal="left" vertical="top"/>
    </xf>
    <xf numFmtId="0" fontId="19" fillId="0" borderId="21" xfId="0" applyFont="1" applyBorder="1" applyAlignment="1">
      <alignment horizontal="left" vertical="top"/>
    </xf>
    <xf numFmtId="0" fontId="19" fillId="5" borderId="3" xfId="0" applyFont="1" applyFill="1" applyBorder="1" applyAlignment="1">
      <alignment horizontal="left" vertical="top" wrapText="1"/>
    </xf>
    <xf numFmtId="0" fontId="19" fillId="5" borderId="20" xfId="0" applyFont="1" applyFill="1" applyBorder="1" applyAlignment="1">
      <alignment horizontal="left" vertical="top" wrapText="1"/>
    </xf>
    <xf numFmtId="0" fontId="13" fillId="5" borderId="3" xfId="0" applyFont="1" applyFill="1" applyBorder="1" applyAlignment="1">
      <alignment horizontal="left" vertical="top" wrapText="1"/>
    </xf>
    <xf numFmtId="0" fontId="13" fillId="5" borderId="20" xfId="0" applyFont="1" applyFill="1" applyBorder="1" applyAlignment="1">
      <alignment horizontal="left" vertical="top" wrapText="1"/>
    </xf>
    <xf numFmtId="0" fontId="13" fillId="5" borderId="21" xfId="0" applyFont="1" applyFill="1" applyBorder="1" applyAlignment="1">
      <alignment horizontal="left" vertical="top" wrapText="1"/>
    </xf>
    <xf numFmtId="0" fontId="13" fillId="0" borderId="3" xfId="0" applyFont="1" applyBorder="1" applyAlignment="1">
      <alignment horizontal="left" vertical="top" wrapText="1"/>
    </xf>
    <xf numFmtId="3" fontId="13" fillId="0" borderId="3" xfId="0" applyNumberFormat="1" applyFont="1" applyBorder="1" applyAlignment="1">
      <alignment horizontal="left" vertical="top"/>
    </xf>
    <xf numFmtId="3" fontId="13" fillId="0" borderId="21" xfId="0" applyNumberFormat="1" applyFont="1" applyBorder="1" applyAlignment="1">
      <alignment horizontal="left" vertical="top"/>
    </xf>
    <xf numFmtId="0" fontId="13" fillId="5" borderId="3" xfId="0" applyFont="1" applyFill="1" applyBorder="1" applyAlignment="1">
      <alignment vertical="top" wrapText="1"/>
    </xf>
    <xf numFmtId="0" fontId="13" fillId="5" borderId="21" xfId="0" applyFont="1" applyFill="1" applyBorder="1" applyAlignment="1">
      <alignment vertical="top" wrapText="1"/>
    </xf>
    <xf numFmtId="0" fontId="19" fillId="5" borderId="3" xfId="0" applyFont="1" applyFill="1" applyBorder="1" applyAlignment="1">
      <alignment vertical="top" wrapText="1"/>
    </xf>
    <xf numFmtId="0" fontId="19" fillId="5" borderId="21" xfId="0" applyFont="1" applyFill="1" applyBorder="1" applyAlignment="1">
      <alignment vertical="top" wrapText="1"/>
    </xf>
    <xf numFmtId="0" fontId="15" fillId="4" borderId="3" xfId="1" applyFont="1" applyFill="1" applyBorder="1" applyAlignment="1">
      <alignment horizontal="center" vertical="top" wrapText="1"/>
    </xf>
    <xf numFmtId="0" fontId="10" fillId="5" borderId="2" xfId="0" applyFont="1" applyFill="1" applyBorder="1" applyAlignment="1">
      <alignment vertical="top" wrapText="1"/>
    </xf>
    <xf numFmtId="0" fontId="11" fillId="5" borderId="2" xfId="0" applyFont="1" applyFill="1" applyBorder="1" applyAlignment="1">
      <alignment horizontal="center" vertical="top" wrapText="1"/>
    </xf>
    <xf numFmtId="0" fontId="8" fillId="4" borderId="2" xfId="1" applyFont="1" applyFill="1" applyBorder="1" applyAlignment="1">
      <alignment horizontal="center" vertical="top" wrapText="1"/>
    </xf>
    <xf numFmtId="0" fontId="11" fillId="5" borderId="25" xfId="0" applyFont="1" applyFill="1" applyBorder="1" applyAlignment="1">
      <alignment horizontal="left" vertical="top" wrapText="1"/>
    </xf>
    <xf numFmtId="0" fontId="11" fillId="5" borderId="3" xfId="0" applyFont="1" applyFill="1" applyBorder="1" applyAlignment="1">
      <alignment horizontal="left" vertical="top"/>
    </xf>
    <xf numFmtId="0" fontId="10" fillId="5" borderId="3" xfId="0" applyFont="1" applyFill="1" applyBorder="1" applyAlignment="1">
      <alignment horizontal="left" vertical="top"/>
    </xf>
    <xf numFmtId="0" fontId="10" fillId="5" borderId="20" xfId="0" applyFont="1" applyFill="1" applyBorder="1" applyAlignment="1">
      <alignment horizontal="left" vertical="top"/>
    </xf>
    <xf numFmtId="0" fontId="11" fillId="5" borderId="9" xfId="0" applyFont="1" applyFill="1" applyBorder="1" applyAlignment="1">
      <alignment horizontal="left" vertical="top" wrapText="1"/>
    </xf>
    <xf numFmtId="0" fontId="10" fillId="5" borderId="2" xfId="0" applyFont="1" applyFill="1" applyBorder="1" applyAlignment="1">
      <alignment horizontal="left" vertical="top" wrapText="1"/>
    </xf>
    <xf numFmtId="0" fontId="11" fillId="5" borderId="2" xfId="0" applyFont="1" applyFill="1" applyBorder="1" applyAlignment="1">
      <alignment horizontal="left" vertical="top" wrapText="1"/>
    </xf>
    <xf numFmtId="0" fontId="10" fillId="0" borderId="55" xfId="0" applyFont="1" applyBorder="1" applyAlignment="1">
      <alignment horizontal="left" vertical="top" wrapText="1"/>
    </xf>
    <xf numFmtId="0" fontId="10" fillId="0" borderId="34" xfId="0" applyFont="1" applyBorder="1" applyAlignment="1">
      <alignment horizontal="left" vertical="top" wrapText="1"/>
    </xf>
    <xf numFmtId="0" fontId="8" fillId="4" borderId="3" xfId="0" applyFont="1" applyFill="1" applyBorder="1" applyAlignment="1">
      <alignment horizontal="left" vertical="top" wrapText="1"/>
    </xf>
    <xf numFmtId="0" fontId="10" fillId="0" borderId="21" xfId="0" applyFont="1" applyBorder="1" applyAlignment="1">
      <alignment horizontal="left"/>
    </xf>
    <xf numFmtId="0" fontId="10" fillId="0" borderId="3" xfId="0" applyFont="1" applyBorder="1" applyAlignment="1">
      <alignment horizontal="left" vertical="top" wrapText="1"/>
    </xf>
    <xf numFmtId="0" fontId="11" fillId="0" borderId="3" xfId="0" applyFont="1" applyBorder="1" applyAlignment="1">
      <alignment horizontal="left" vertical="top" wrapText="1"/>
    </xf>
    <xf numFmtId="0" fontId="10" fillId="0" borderId="10" xfId="0" applyFont="1" applyBorder="1" applyAlignment="1">
      <alignment horizontal="left" vertical="top" wrapText="1"/>
    </xf>
    <xf numFmtId="0" fontId="10" fillId="5" borderId="40" xfId="0" applyFont="1" applyFill="1" applyBorder="1" applyAlignment="1">
      <alignment horizontal="left" vertical="top" wrapText="1"/>
    </xf>
    <xf numFmtId="0" fontId="11" fillId="0" borderId="25" xfId="0" applyFont="1" applyBorder="1" applyAlignment="1">
      <alignment horizontal="left" vertical="top"/>
    </xf>
    <xf numFmtId="0" fontId="10" fillId="0" borderId="21" xfId="0" applyFont="1" applyBorder="1" applyAlignment="1">
      <alignment horizontal="left" vertical="top"/>
    </xf>
    <xf numFmtId="0" fontId="10" fillId="5" borderId="53" xfId="0" applyFont="1" applyFill="1" applyBorder="1" applyAlignment="1">
      <alignment horizontal="left" vertical="top" wrapText="1"/>
    </xf>
    <xf numFmtId="0" fontId="8" fillId="4" borderId="11" xfId="0" applyFont="1" applyFill="1" applyBorder="1" applyAlignment="1">
      <alignment horizontal="left" vertical="top" wrapText="1"/>
    </xf>
    <xf numFmtId="0" fontId="8" fillId="4" borderId="47" xfId="0" applyFont="1" applyFill="1" applyBorder="1" applyAlignment="1">
      <alignment horizontal="left" vertical="top" wrapText="1"/>
    </xf>
    <xf numFmtId="0" fontId="10" fillId="4" borderId="10" xfId="0" applyFont="1" applyFill="1" applyBorder="1" applyAlignment="1">
      <alignment horizontal="left" vertical="top" wrapText="1"/>
    </xf>
    <xf numFmtId="0" fontId="11" fillId="0" borderId="58" xfId="0" applyFont="1" applyBorder="1" applyAlignment="1">
      <alignment horizontal="left" vertical="top" wrapText="1"/>
    </xf>
    <xf numFmtId="0" fontId="10" fillId="0" borderId="50" xfId="0" applyFont="1" applyBorder="1" applyAlignment="1">
      <alignment horizontal="left" vertical="top" wrapText="1"/>
    </xf>
    <xf numFmtId="0" fontId="9" fillId="5" borderId="50" xfId="0" applyFont="1" applyFill="1" applyBorder="1" applyAlignment="1">
      <alignment horizontal="left" vertical="top" wrapText="1"/>
    </xf>
    <xf numFmtId="0" fontId="11" fillId="0" borderId="20" xfId="0" applyFont="1" applyBorder="1" applyAlignment="1">
      <alignment horizontal="left" vertical="top"/>
    </xf>
    <xf numFmtId="0" fontId="11" fillId="0" borderId="41" xfId="0" applyFont="1" applyBorder="1" applyAlignment="1">
      <alignment horizontal="left" vertical="top"/>
    </xf>
    <xf numFmtId="0" fontId="11" fillId="0" borderId="53" xfId="0" applyFont="1" applyBorder="1" applyAlignment="1">
      <alignment horizontal="left" vertical="top"/>
    </xf>
    <xf numFmtId="167" fontId="10" fillId="5" borderId="22" xfId="0" applyNumberFormat="1" applyFont="1" applyFill="1" applyBorder="1" applyAlignment="1">
      <alignment horizontal="right" vertical="top" wrapText="1"/>
    </xf>
    <xf numFmtId="172" fontId="10" fillId="0" borderId="2" xfId="0" applyNumberFormat="1" applyFont="1" applyBorder="1" applyAlignment="1">
      <alignment horizontal="right" vertical="top" wrapText="1"/>
    </xf>
    <xf numFmtId="0" fontId="21" fillId="5" borderId="2" xfId="0" applyFont="1" applyFill="1" applyBorder="1" applyAlignment="1">
      <alignment horizontal="left" vertical="top" wrapText="1"/>
    </xf>
    <xf numFmtId="167" fontId="21" fillId="5" borderId="2" xfId="0" applyNumberFormat="1" applyFont="1" applyFill="1" applyBorder="1" applyAlignment="1">
      <alignment horizontal="right" vertical="top" wrapText="1"/>
    </xf>
    <xf numFmtId="0" fontId="21" fillId="5" borderId="4" xfId="0" applyFont="1" applyFill="1" applyBorder="1" applyAlignment="1">
      <alignment horizontal="left" vertical="top" wrapText="1"/>
    </xf>
    <xf numFmtId="0" fontId="21" fillId="5" borderId="10" xfId="0" applyFont="1" applyFill="1" applyBorder="1" applyAlignment="1">
      <alignment horizontal="left" vertical="top" wrapText="1"/>
    </xf>
    <xf numFmtId="0" fontId="22" fillId="0" borderId="2" xfId="0" applyFont="1" applyBorder="1" applyAlignment="1">
      <alignment vertical="top" wrapText="1"/>
    </xf>
    <xf numFmtId="0" fontId="21" fillId="5" borderId="3" xfId="0" applyFont="1" applyFill="1" applyBorder="1" applyAlignment="1">
      <alignment horizontal="left" vertical="top" wrapText="1"/>
    </xf>
    <xf numFmtId="167" fontId="21" fillId="5" borderId="22" xfId="0" applyNumberFormat="1" applyFont="1" applyFill="1" applyBorder="1" applyAlignment="1">
      <alignment horizontal="right" vertical="top" wrapText="1"/>
    </xf>
    <xf numFmtId="0" fontId="21" fillId="5" borderId="3" xfId="0" applyFont="1" applyFill="1" applyBorder="1" applyAlignment="1">
      <alignment horizontal="left" vertical="top"/>
    </xf>
    <xf numFmtId="0" fontId="22" fillId="0" borderId="3" xfId="0" applyFont="1" applyBorder="1" applyAlignment="1">
      <alignment vertical="top" wrapText="1"/>
    </xf>
    <xf numFmtId="0" fontId="21" fillId="5" borderId="2" xfId="0" applyFont="1" applyFill="1" applyBorder="1" applyAlignment="1">
      <alignment horizontal="center" vertical="top" wrapText="1"/>
    </xf>
    <xf numFmtId="0" fontId="22" fillId="0" borderId="0" xfId="0" applyFont="1" applyAlignment="1">
      <alignment vertical="top" wrapText="1"/>
    </xf>
    <xf numFmtId="0" fontId="21" fillId="5" borderId="21" xfId="0" applyFont="1" applyFill="1" applyBorder="1" applyAlignment="1">
      <alignment horizontal="left" vertical="top" wrapText="1"/>
    </xf>
    <xf numFmtId="0" fontId="6" fillId="0" borderId="0" xfId="0" applyFont="1"/>
    <xf numFmtId="0" fontId="0" fillId="0" borderId="0" xfId="0" applyAlignment="1">
      <alignment horizontal="left"/>
    </xf>
    <xf numFmtId="0" fontId="26" fillId="0" borderId="0" xfId="0" applyFont="1"/>
    <xf numFmtId="0" fontId="27" fillId="0" borderId="2" xfId="0" applyFont="1" applyBorder="1" applyAlignment="1">
      <alignment horizontal="left" vertical="top" wrapText="1"/>
    </xf>
    <xf numFmtId="0" fontId="23" fillId="4" borderId="9" xfId="0" applyFont="1" applyFill="1" applyBorder="1" applyAlignment="1">
      <alignment horizontal="left" vertical="top" wrapText="1"/>
    </xf>
    <xf numFmtId="0" fontId="23" fillId="4" borderId="2" xfId="1" applyFont="1" applyFill="1" applyBorder="1" applyAlignment="1">
      <alignment horizontal="left" vertical="top" wrapText="1"/>
    </xf>
    <xf numFmtId="15" fontId="23" fillId="4" borderId="2" xfId="1" applyNumberFormat="1" applyFont="1" applyFill="1" applyBorder="1" applyAlignment="1">
      <alignment horizontal="left" vertical="top" wrapText="1"/>
    </xf>
    <xf numFmtId="4" fontId="23" fillId="4" borderId="2" xfId="5" applyNumberFormat="1" applyFont="1" applyFill="1" applyBorder="1" applyAlignment="1">
      <alignment horizontal="left" vertical="top" wrapText="1"/>
    </xf>
    <xf numFmtId="0" fontId="23" fillId="4" borderId="2" xfId="0" applyFont="1" applyFill="1" applyBorder="1" applyAlignment="1">
      <alignment horizontal="left" vertical="top" wrapText="1"/>
    </xf>
    <xf numFmtId="0" fontId="30" fillId="0" borderId="0" xfId="0" applyFont="1"/>
    <xf numFmtId="0" fontId="23" fillId="4" borderId="4" xfId="1" applyFont="1" applyFill="1" applyBorder="1" applyAlignment="1">
      <alignment horizontal="left" vertical="top" wrapText="1"/>
    </xf>
    <xf numFmtId="0" fontId="26" fillId="0" borderId="4" xfId="0" applyFont="1" applyBorder="1"/>
    <xf numFmtId="0" fontId="26" fillId="0" borderId="9" xfId="0" applyFont="1" applyBorder="1"/>
    <xf numFmtId="0" fontId="26" fillId="0" borderId="2" xfId="0" applyFont="1" applyBorder="1"/>
    <xf numFmtId="0" fontId="27" fillId="0" borderId="2" xfId="0" applyFont="1" applyBorder="1"/>
    <xf numFmtId="0" fontId="26" fillId="0" borderId="30" xfId="0" applyFont="1" applyBorder="1"/>
    <xf numFmtId="0" fontId="26" fillId="0" borderId="23" xfId="0" applyFont="1" applyBorder="1"/>
    <xf numFmtId="0" fontId="27" fillId="0" borderId="23" xfId="0" applyFont="1" applyBorder="1"/>
    <xf numFmtId="0" fontId="26" fillId="0" borderId="31" xfId="0" applyFont="1" applyBorder="1"/>
    <xf numFmtId="0" fontId="26" fillId="4" borderId="4" xfId="0" applyFont="1" applyFill="1" applyBorder="1"/>
    <xf numFmtId="0" fontId="32" fillId="5" borderId="2" xfId="0" applyFont="1" applyFill="1" applyBorder="1" applyAlignment="1">
      <alignment horizontal="left" vertical="top" wrapText="1"/>
    </xf>
    <xf numFmtId="0" fontId="34" fillId="5" borderId="3" xfId="0" applyFont="1" applyFill="1" applyBorder="1" applyAlignment="1">
      <alignment horizontal="left" vertical="top" wrapText="1"/>
    </xf>
    <xf numFmtId="0" fontId="36" fillId="4" borderId="9" xfId="0" applyFont="1" applyFill="1" applyBorder="1" applyAlignment="1">
      <alignment horizontal="left" vertical="top" wrapText="1"/>
    </xf>
    <xf numFmtId="0" fontId="36" fillId="4" borderId="2" xfId="1" applyFont="1" applyFill="1" applyBorder="1" applyAlignment="1">
      <alignment horizontal="left" vertical="top" wrapText="1"/>
    </xf>
    <xf numFmtId="15" fontId="36" fillId="4" borderId="2" xfId="1" applyNumberFormat="1" applyFont="1" applyFill="1" applyBorder="1" applyAlignment="1">
      <alignment horizontal="left" vertical="top" wrapText="1"/>
    </xf>
    <xf numFmtId="0" fontId="36" fillId="4" borderId="2" xfId="1" applyFont="1" applyFill="1" applyBorder="1" applyAlignment="1">
      <alignment vertical="top" wrapText="1"/>
    </xf>
    <xf numFmtId="0" fontId="36" fillId="4" borderId="2" xfId="0" applyFont="1" applyFill="1" applyBorder="1" applyAlignment="1">
      <alignment vertical="top" wrapText="1"/>
    </xf>
    <xf numFmtId="0" fontId="35" fillId="4" borderId="4" xfId="1" applyFont="1" applyFill="1" applyBorder="1" applyAlignment="1">
      <alignment horizontal="left" vertical="top" wrapText="1"/>
    </xf>
    <xf numFmtId="0" fontId="36" fillId="4" borderId="3" xfId="0" applyFont="1" applyFill="1" applyBorder="1" applyAlignment="1">
      <alignment horizontal="left" vertical="top" wrapText="1"/>
    </xf>
    <xf numFmtId="0" fontId="35" fillId="4" borderId="16" xfId="0" applyFont="1" applyFill="1" applyBorder="1" applyAlignment="1">
      <alignment vertical="top"/>
    </xf>
    <xf numFmtId="0" fontId="35" fillId="0" borderId="5" xfId="0" applyFont="1" applyBorder="1" applyAlignment="1">
      <alignment vertical="top" wrapText="1"/>
    </xf>
    <xf numFmtId="0" fontId="35" fillId="0" borderId="3" xfId="0" applyFont="1" applyBorder="1" applyAlignment="1">
      <alignment vertical="top" wrapText="1"/>
    </xf>
    <xf numFmtId="0" fontId="34" fillId="0" borderId="3" xfId="0" applyFont="1" applyBorder="1" applyAlignment="1">
      <alignment horizontal="center" vertical="top" wrapText="1"/>
    </xf>
    <xf numFmtId="0" fontId="34" fillId="0" borderId="2" xfId="0" applyFont="1" applyBorder="1" applyAlignment="1">
      <alignment vertical="top" wrapText="1"/>
    </xf>
    <xf numFmtId="0" fontId="34" fillId="0" borderId="3" xfId="0" applyFont="1" applyBorder="1" applyAlignment="1">
      <alignment horizontal="left" vertical="top" wrapText="1"/>
    </xf>
    <xf numFmtId="0" fontId="35" fillId="0" borderId="2" xfId="0" applyFont="1" applyBorder="1" applyAlignment="1">
      <alignment horizontal="center" vertical="top" wrapText="1"/>
    </xf>
    <xf numFmtId="0" fontId="34" fillId="5" borderId="3" xfId="0" applyFont="1" applyFill="1" applyBorder="1" applyAlignment="1">
      <alignment horizontal="center" vertical="top" wrapText="1"/>
    </xf>
    <xf numFmtId="0" fontId="34" fillId="5" borderId="11" xfId="0" applyFont="1" applyFill="1" applyBorder="1" applyAlignment="1">
      <alignment horizontal="left" vertical="top" wrapText="1"/>
    </xf>
    <xf numFmtId="0" fontId="35" fillId="0" borderId="4" xfId="0" applyFont="1" applyBorder="1" applyAlignment="1">
      <alignment vertical="top"/>
    </xf>
    <xf numFmtId="167" fontId="35" fillId="5" borderId="21" xfId="0" applyNumberFormat="1" applyFont="1" applyFill="1" applyBorder="1" applyAlignment="1">
      <alignment horizontal="left" vertical="top"/>
    </xf>
    <xf numFmtId="0" fontId="35" fillId="0" borderId="9" xfId="0" applyFont="1" applyBorder="1" applyAlignment="1">
      <alignment vertical="top" wrapText="1"/>
    </xf>
    <xf numFmtId="0" fontId="35" fillId="0" borderId="2" xfId="0" applyFont="1" applyBorder="1" applyAlignment="1">
      <alignment vertical="top" wrapText="1"/>
    </xf>
    <xf numFmtId="167" fontId="35" fillId="7" borderId="2" xfId="0" applyNumberFormat="1" applyFont="1" applyFill="1" applyBorder="1" applyAlignment="1">
      <alignment horizontal="left" vertical="top"/>
    </xf>
    <xf numFmtId="167" fontId="35" fillId="5" borderId="3" xfId="0" applyNumberFormat="1" applyFont="1" applyFill="1" applyBorder="1" applyAlignment="1">
      <alignment horizontal="left" vertical="top"/>
    </xf>
    <xf numFmtId="0" fontId="34" fillId="5" borderId="2" xfId="0" applyFont="1" applyFill="1" applyBorder="1" applyAlignment="1">
      <alignment horizontal="left" vertical="top" wrapText="1"/>
    </xf>
    <xf numFmtId="167" fontId="35" fillId="5" borderId="2" xfId="0" applyNumberFormat="1" applyFont="1" applyFill="1" applyBorder="1" applyAlignment="1">
      <alignment horizontal="left" vertical="top"/>
    </xf>
    <xf numFmtId="0" fontId="34" fillId="5" borderId="22" xfId="0" applyFont="1" applyFill="1" applyBorder="1" applyAlignment="1">
      <alignment horizontal="left" vertical="top" wrapText="1"/>
    </xf>
    <xf numFmtId="0" fontId="34" fillId="5" borderId="20" xfId="0" applyFont="1" applyFill="1" applyBorder="1" applyAlignment="1">
      <alignment horizontal="center" vertical="top" wrapText="1"/>
    </xf>
    <xf numFmtId="0" fontId="34" fillId="0" borderId="2" xfId="0" applyFont="1" applyBorder="1" applyAlignment="1">
      <alignment horizontal="left" vertical="top" wrapText="1"/>
    </xf>
    <xf numFmtId="0" fontId="34" fillId="5" borderId="2" xfId="0" applyFont="1" applyFill="1" applyBorder="1" applyAlignment="1">
      <alignment vertical="top" wrapText="1"/>
    </xf>
    <xf numFmtId="0" fontId="35" fillId="5" borderId="27" xfId="0" applyFont="1" applyFill="1" applyBorder="1" applyAlignment="1">
      <alignment horizontal="left" vertical="top" wrapText="1"/>
    </xf>
    <xf numFmtId="0" fontId="35" fillId="5" borderId="20" xfId="0" applyFont="1" applyFill="1" applyBorder="1" applyAlignment="1">
      <alignment horizontal="left" vertical="top" wrapText="1"/>
    </xf>
    <xf numFmtId="0" fontId="34" fillId="5" borderId="20" xfId="0" applyFont="1" applyFill="1" applyBorder="1" applyAlignment="1">
      <alignment horizontal="left" vertical="top" wrapText="1"/>
    </xf>
    <xf numFmtId="0" fontId="35" fillId="5" borderId="20" xfId="0" applyFont="1" applyFill="1" applyBorder="1" applyAlignment="1">
      <alignment vertical="top" wrapText="1"/>
    </xf>
    <xf numFmtId="0" fontId="34" fillId="5" borderId="3" xfId="0" applyFont="1" applyFill="1" applyBorder="1" applyAlignment="1">
      <alignment vertical="top" wrapText="1"/>
    </xf>
    <xf numFmtId="0" fontId="34" fillId="5" borderId="20" xfId="0" applyFont="1" applyFill="1" applyBorder="1" applyAlignment="1">
      <alignment vertical="top" wrapText="1"/>
    </xf>
    <xf numFmtId="0" fontId="34" fillId="5" borderId="33" xfId="0" applyFont="1" applyFill="1" applyBorder="1" applyAlignment="1">
      <alignment horizontal="left" vertical="top" wrapText="1"/>
    </xf>
    <xf numFmtId="0" fontId="35" fillId="5" borderId="49" xfId="0" applyFont="1" applyFill="1" applyBorder="1" applyAlignment="1">
      <alignment horizontal="left" vertical="top" wrapText="1"/>
    </xf>
    <xf numFmtId="0" fontId="35" fillId="0" borderId="2" xfId="0" applyFont="1" applyBorder="1" applyAlignment="1">
      <alignment horizontal="center" vertical="top"/>
    </xf>
    <xf numFmtId="0" fontId="35" fillId="5" borderId="25" xfId="0" applyFont="1" applyFill="1" applyBorder="1" applyAlignment="1">
      <alignment horizontal="left" wrapText="1"/>
    </xf>
    <xf numFmtId="0" fontId="34" fillId="5" borderId="21" xfId="0" applyFont="1" applyFill="1" applyBorder="1" applyAlignment="1">
      <alignment horizontal="left" vertical="top" wrapText="1"/>
    </xf>
    <xf numFmtId="0" fontId="35" fillId="5" borderId="21" xfId="0" applyFont="1" applyFill="1" applyBorder="1" applyAlignment="1">
      <alignment vertical="top" wrapText="1"/>
    </xf>
    <xf numFmtId="0" fontId="34" fillId="0" borderId="2" xfId="0" quotePrefix="1" applyFont="1" applyBorder="1" applyAlignment="1">
      <alignment vertical="top" wrapText="1"/>
    </xf>
    <xf numFmtId="0" fontId="34" fillId="5" borderId="21" xfId="0" applyFont="1" applyFill="1" applyBorder="1" applyAlignment="1">
      <alignment vertical="top" wrapText="1"/>
    </xf>
    <xf numFmtId="0" fontId="34" fillId="5" borderId="32" xfId="0" applyFont="1" applyFill="1" applyBorder="1" applyAlignment="1">
      <alignment horizontal="left" vertical="top" wrapText="1"/>
    </xf>
    <xf numFmtId="0" fontId="35" fillId="5" borderId="5" xfId="0" applyFont="1" applyFill="1" applyBorder="1" applyAlignment="1">
      <alignment vertical="top" wrapText="1"/>
    </xf>
    <xf numFmtId="0" fontId="35" fillId="5" borderId="3" xfId="0" applyFont="1" applyFill="1" applyBorder="1" applyAlignment="1">
      <alignment vertical="top" wrapText="1"/>
    </xf>
    <xf numFmtId="0" fontId="35" fillId="5" borderId="2" xfId="0" applyFont="1" applyFill="1" applyBorder="1" applyAlignment="1">
      <alignment horizontal="left" vertical="top" wrapText="1"/>
    </xf>
    <xf numFmtId="167" fontId="35" fillId="6" borderId="2" xfId="0" applyNumberFormat="1" applyFont="1" applyFill="1" applyBorder="1" applyAlignment="1">
      <alignment horizontal="left" vertical="top"/>
    </xf>
    <xf numFmtId="0" fontId="35" fillId="5" borderId="27" xfId="0" applyFont="1" applyFill="1" applyBorder="1" applyAlignment="1">
      <alignment vertical="top" wrapText="1"/>
    </xf>
    <xf numFmtId="0" fontId="34" fillId="5" borderId="24" xfId="0" applyFont="1" applyFill="1" applyBorder="1" applyAlignment="1">
      <alignment horizontal="left" vertical="top" wrapText="1"/>
    </xf>
    <xf numFmtId="0" fontId="35" fillId="5" borderId="2" xfId="0" applyFont="1" applyFill="1" applyBorder="1" applyAlignment="1">
      <alignment horizontal="center" vertical="top"/>
    </xf>
    <xf numFmtId="0" fontId="34" fillId="9" borderId="2" xfId="0" applyFont="1" applyFill="1" applyBorder="1" applyAlignment="1">
      <alignment horizontal="left" vertical="top" wrapText="1"/>
    </xf>
    <xf numFmtId="0" fontId="35" fillId="5" borderId="2" xfId="0" applyFont="1" applyFill="1" applyBorder="1" applyAlignment="1">
      <alignment horizontal="left" vertical="top"/>
    </xf>
    <xf numFmtId="0" fontId="35" fillId="5" borderId="4" xfId="0" applyFont="1" applyFill="1" applyBorder="1" applyAlignment="1">
      <alignment vertical="top"/>
    </xf>
    <xf numFmtId="0" fontId="34" fillId="0" borderId="3" xfId="0" applyFont="1" applyBorder="1" applyAlignment="1">
      <alignment vertical="top" wrapText="1"/>
    </xf>
    <xf numFmtId="0" fontId="35" fillId="0" borderId="3" xfId="0" applyFont="1" applyBorder="1" applyAlignment="1">
      <alignment horizontal="center" vertical="top"/>
    </xf>
    <xf numFmtId="0" fontId="35" fillId="0" borderId="3" xfId="0" applyFont="1" applyBorder="1" applyAlignment="1">
      <alignment horizontal="left" vertical="top"/>
    </xf>
    <xf numFmtId="0" fontId="34" fillId="5" borderId="48" xfId="0" applyFont="1" applyFill="1" applyBorder="1" applyAlignment="1">
      <alignment horizontal="left" vertical="top" wrapText="1"/>
    </xf>
    <xf numFmtId="0" fontId="35" fillId="0" borderId="2" xfId="0" applyFont="1" applyBorder="1" applyAlignment="1">
      <alignment horizontal="left" vertical="top" wrapText="1"/>
    </xf>
    <xf numFmtId="0" fontId="35" fillId="0" borderId="21" xfId="0" applyFont="1" applyBorder="1" applyAlignment="1">
      <alignment horizontal="center" vertical="top"/>
    </xf>
    <xf numFmtId="167" fontId="35" fillId="7" borderId="2" xfId="0" applyNumberFormat="1" applyFont="1" applyFill="1" applyBorder="1" applyAlignment="1">
      <alignment horizontal="left" vertical="top" wrapText="1"/>
    </xf>
    <xf numFmtId="0" fontId="35" fillId="5" borderId="3" xfId="0" applyFont="1" applyFill="1" applyBorder="1" applyAlignment="1">
      <alignment horizontal="left" vertical="top" wrapText="1"/>
    </xf>
    <xf numFmtId="0" fontId="34" fillId="5" borderId="11" xfId="0" applyFont="1" applyFill="1" applyBorder="1" applyAlignment="1">
      <alignment vertical="top" wrapText="1"/>
    </xf>
    <xf numFmtId="0" fontId="35" fillId="5" borderId="5" xfId="0" applyFont="1" applyFill="1" applyBorder="1" applyAlignment="1">
      <alignment horizontal="left" vertical="top" wrapText="1"/>
    </xf>
    <xf numFmtId="0" fontId="34" fillId="0" borderId="4" xfId="0" applyFont="1" applyBorder="1" applyAlignment="1">
      <alignment horizontal="left" vertical="top" wrapText="1"/>
    </xf>
    <xf numFmtId="0" fontId="35" fillId="5" borderId="2" xfId="0" applyFont="1" applyFill="1" applyBorder="1" applyAlignment="1">
      <alignment vertical="top" wrapText="1"/>
    </xf>
    <xf numFmtId="164" fontId="34" fillId="0" borderId="2" xfId="0" applyNumberFormat="1" applyFont="1" applyBorder="1" applyAlignment="1">
      <alignment horizontal="left" vertical="top"/>
    </xf>
    <xf numFmtId="0" fontId="35" fillId="0" borderId="2" xfId="0" applyFont="1" applyBorder="1" applyAlignment="1">
      <alignment horizontal="left" vertical="top"/>
    </xf>
    <xf numFmtId="167" fontId="35" fillId="0" borderId="2" xfId="0" applyNumberFormat="1" applyFont="1" applyBorder="1" applyAlignment="1">
      <alignment horizontal="left" vertical="top"/>
    </xf>
    <xf numFmtId="0" fontId="35" fillId="5" borderId="15" xfId="0" applyFont="1" applyFill="1" applyBorder="1" applyAlignment="1">
      <alignment horizontal="left" vertical="top" wrapText="1"/>
    </xf>
    <xf numFmtId="167" fontId="35" fillId="7" borderId="65" xfId="0" applyNumberFormat="1" applyFont="1" applyFill="1" applyBorder="1" applyAlignment="1">
      <alignment horizontal="left" vertical="top"/>
    </xf>
    <xf numFmtId="0" fontId="35" fillId="0" borderId="3" xfId="0" applyFont="1" applyBorder="1" applyAlignment="1">
      <alignment horizontal="left" vertical="top" wrapText="1"/>
    </xf>
    <xf numFmtId="0" fontId="35" fillId="5" borderId="9" xfId="0" applyFont="1" applyFill="1" applyBorder="1" applyAlignment="1">
      <alignment horizontal="left" vertical="top" wrapText="1"/>
    </xf>
    <xf numFmtId="9" fontId="34" fillId="0" borderId="2" xfId="0" applyNumberFormat="1" applyFont="1" applyBorder="1" applyAlignment="1">
      <alignment horizontal="left" vertical="top" wrapText="1"/>
    </xf>
    <xf numFmtId="0" fontId="34" fillId="0" borderId="20" xfId="0" applyFont="1" applyBorder="1" applyAlignment="1">
      <alignment horizontal="left" vertical="top" wrapText="1"/>
    </xf>
    <xf numFmtId="0" fontId="35" fillId="0" borderId="20" xfId="0" applyFont="1" applyBorder="1" applyAlignment="1">
      <alignment horizontal="center" vertical="top"/>
    </xf>
    <xf numFmtId="0" fontId="35" fillId="5" borderId="30" xfId="0" applyFont="1" applyFill="1" applyBorder="1" applyAlignment="1">
      <alignment horizontal="left" vertical="top" wrapText="1"/>
    </xf>
    <xf numFmtId="0" fontId="35" fillId="0" borderId="23" xfId="0" applyFont="1" applyBorder="1" applyAlignment="1">
      <alignment horizontal="left" vertical="top" wrapText="1"/>
    </xf>
    <xf numFmtId="0" fontId="34" fillId="5" borderId="23" xfId="0" applyFont="1" applyFill="1" applyBorder="1" applyAlignment="1">
      <alignment horizontal="left" vertical="top" wrapText="1"/>
    </xf>
    <xf numFmtId="0" fontId="34" fillId="5" borderId="54" xfId="0" applyFont="1" applyFill="1" applyBorder="1" applyAlignment="1">
      <alignment horizontal="left" vertical="top" wrapText="1"/>
    </xf>
    <xf numFmtId="0" fontId="34" fillId="5" borderId="23" xfId="0" applyFont="1" applyFill="1" applyBorder="1" applyAlignment="1">
      <alignment vertical="top" wrapText="1"/>
    </xf>
    <xf numFmtId="0" fontId="34" fillId="0" borderId="23" xfId="0" applyFont="1" applyBorder="1" applyAlignment="1">
      <alignment horizontal="left" vertical="top" wrapText="1"/>
    </xf>
    <xf numFmtId="0" fontId="35" fillId="5" borderId="23" xfId="0" applyFont="1" applyFill="1" applyBorder="1" applyAlignment="1">
      <alignment horizontal="left" vertical="top" wrapText="1"/>
    </xf>
    <xf numFmtId="0" fontId="35" fillId="0" borderId="31" xfId="0" applyFont="1" applyBorder="1" applyAlignment="1">
      <alignment vertical="top"/>
    </xf>
    <xf numFmtId="0" fontId="34" fillId="5" borderId="63" xfId="0" applyFont="1" applyFill="1" applyBorder="1" applyAlignment="1">
      <alignment horizontal="left" vertical="top" wrapText="1"/>
    </xf>
    <xf numFmtId="0" fontId="34" fillId="5" borderId="40" xfId="0" applyFont="1" applyFill="1" applyBorder="1" applyAlignment="1">
      <alignment horizontal="left" vertical="top" wrapText="1"/>
    </xf>
    <xf numFmtId="0" fontId="34" fillId="0" borderId="56" xfId="0" applyFont="1" applyBorder="1" applyAlignment="1">
      <alignment horizontal="left" vertical="top" wrapText="1"/>
    </xf>
    <xf numFmtId="0" fontId="34" fillId="5" borderId="66" xfId="0" applyFont="1" applyFill="1" applyBorder="1" applyAlignment="1">
      <alignment horizontal="left" vertical="top" wrapText="1"/>
    </xf>
    <xf numFmtId="167" fontId="35" fillId="5" borderId="40" xfId="0" applyNumberFormat="1" applyFont="1" applyFill="1" applyBorder="1" applyAlignment="1">
      <alignment horizontal="left" vertical="top"/>
    </xf>
    <xf numFmtId="0" fontId="34" fillId="5" borderId="57" xfId="0" applyFont="1" applyFill="1" applyBorder="1" applyAlignment="1">
      <alignment horizontal="left" vertical="top" wrapText="1"/>
    </xf>
    <xf numFmtId="0" fontId="35" fillId="5" borderId="56" xfId="0" applyFont="1" applyFill="1" applyBorder="1" applyAlignment="1">
      <alignment vertical="top"/>
    </xf>
    <xf numFmtId="0" fontId="34" fillId="5" borderId="53" xfId="0" applyFont="1" applyFill="1" applyBorder="1" applyAlignment="1">
      <alignment vertical="top" wrapText="1"/>
    </xf>
    <xf numFmtId="173" fontId="34" fillId="5" borderId="20" xfId="5" applyNumberFormat="1" applyFont="1" applyFill="1" applyBorder="1" applyAlignment="1">
      <alignment vertical="top" wrapText="1"/>
    </xf>
    <xf numFmtId="0" fontId="34" fillId="5" borderId="63" xfId="0" applyFont="1" applyFill="1" applyBorder="1" applyAlignment="1">
      <alignment vertical="top" wrapText="1"/>
    </xf>
    <xf numFmtId="0" fontId="33" fillId="0" borderId="16" xfId="0" applyFont="1" applyBorder="1" applyAlignment="1">
      <alignment vertical="top" wrapText="1"/>
    </xf>
    <xf numFmtId="0" fontId="35" fillId="0" borderId="10" xfId="0" applyFont="1" applyBorder="1" applyAlignment="1">
      <alignment vertical="top"/>
    </xf>
    <xf numFmtId="173" fontId="34" fillId="5" borderId="23" xfId="5" applyNumberFormat="1" applyFont="1" applyFill="1" applyBorder="1" applyAlignment="1">
      <alignment vertical="top" wrapText="1"/>
    </xf>
    <xf numFmtId="0" fontId="32" fillId="5" borderId="9" xfId="0" applyFont="1" applyFill="1" applyBorder="1" applyAlignment="1">
      <alignment horizontal="left" vertical="top" wrapText="1"/>
    </xf>
    <xf numFmtId="0" fontId="23" fillId="5" borderId="3" xfId="0" applyFont="1" applyFill="1" applyBorder="1" applyAlignment="1">
      <alignment horizontal="center" vertical="top" wrapText="1"/>
    </xf>
    <xf numFmtId="0" fontId="32" fillId="5" borderId="3" xfId="0" applyFont="1" applyFill="1" applyBorder="1" applyAlignment="1">
      <alignment vertical="top" wrapText="1"/>
    </xf>
    <xf numFmtId="0" fontId="23" fillId="5" borderId="2" xfId="0" applyFont="1" applyFill="1" applyBorder="1" applyAlignment="1">
      <alignment horizontal="left" vertical="top"/>
    </xf>
    <xf numFmtId="169" fontId="32" fillId="0" borderId="2" xfId="5" applyFont="1" applyBorder="1" applyAlignment="1">
      <alignment vertical="top" wrapText="1"/>
    </xf>
    <xf numFmtId="0" fontId="32" fillId="5" borderId="4" xfId="0" applyFont="1" applyFill="1" applyBorder="1" applyAlignment="1">
      <alignment horizontal="left" vertical="top" wrapText="1"/>
    </xf>
    <xf numFmtId="0" fontId="23" fillId="5" borderId="4" xfId="0" applyFont="1" applyFill="1" applyBorder="1" applyAlignment="1">
      <alignment horizontal="left" vertical="top" wrapText="1"/>
    </xf>
    <xf numFmtId="0" fontId="32" fillId="5" borderId="20" xfId="0" applyFont="1" applyFill="1" applyBorder="1" applyAlignment="1">
      <alignment vertical="top" wrapText="1"/>
    </xf>
    <xf numFmtId="0" fontId="32" fillId="0" borderId="2" xfId="0" applyFont="1" applyBorder="1" applyAlignment="1">
      <alignment horizontal="left" vertical="top" wrapText="1"/>
    </xf>
    <xf numFmtId="169" fontId="32" fillId="5" borderId="2" xfId="5" applyFont="1" applyFill="1" applyBorder="1" applyAlignment="1">
      <alignment vertical="top" wrapText="1"/>
    </xf>
    <xf numFmtId="0" fontId="32" fillId="5" borderId="9" xfId="0" applyFont="1" applyFill="1" applyBorder="1" applyAlignment="1">
      <alignment horizontal="left" vertical="top"/>
    </xf>
    <xf numFmtId="0" fontId="23" fillId="5" borderId="2" xfId="0" applyFont="1" applyFill="1" applyBorder="1" applyAlignment="1">
      <alignment vertical="top" wrapText="1"/>
    </xf>
    <xf numFmtId="0" fontId="32" fillId="5" borderId="2" xfId="0" applyFont="1" applyFill="1" applyBorder="1" applyAlignment="1">
      <alignment vertical="top" wrapText="1"/>
    </xf>
    <xf numFmtId="4" fontId="32" fillId="5" borderId="2" xfId="0" applyNumberFormat="1" applyFont="1" applyFill="1" applyBorder="1" applyAlignment="1">
      <alignment vertical="top"/>
    </xf>
    <xf numFmtId="0" fontId="32" fillId="5" borderId="2" xfId="0" applyFont="1" applyFill="1" applyBorder="1" applyAlignment="1">
      <alignment horizontal="left" vertical="top"/>
    </xf>
    <xf numFmtId="0" fontId="32" fillId="5" borderId="3" xfId="0" applyFont="1" applyFill="1" applyBorder="1" applyAlignment="1">
      <alignment horizontal="left" vertical="top" wrapText="1"/>
    </xf>
    <xf numFmtId="0" fontId="23" fillId="5" borderId="3" xfId="0" applyFont="1" applyFill="1" applyBorder="1" applyAlignment="1">
      <alignment horizontal="left" vertical="top" wrapText="1"/>
    </xf>
    <xf numFmtId="0" fontId="32" fillId="0" borderId="3" xfId="0" applyFont="1" applyBorder="1" applyAlignment="1">
      <alignment horizontal="left" vertical="top" wrapText="1"/>
    </xf>
    <xf numFmtId="4" fontId="32" fillId="0" borderId="3" xfId="0" applyNumberFormat="1" applyFont="1" applyBorder="1" applyAlignment="1">
      <alignment vertical="top"/>
    </xf>
    <xf numFmtId="0" fontId="32" fillId="0" borderId="3" xfId="0" applyFont="1" applyBorder="1" applyAlignment="1">
      <alignment horizontal="left" vertical="top"/>
    </xf>
    <xf numFmtId="0" fontId="32" fillId="0" borderId="10" xfId="0" applyFont="1" applyBorder="1" applyAlignment="1">
      <alignment horizontal="left" vertical="top" wrapText="1"/>
    </xf>
    <xf numFmtId="0" fontId="32" fillId="5" borderId="20" xfId="0" applyFont="1" applyFill="1" applyBorder="1" applyAlignment="1">
      <alignment horizontal="left" vertical="top" wrapText="1"/>
    </xf>
    <xf numFmtId="0" fontId="23" fillId="5" borderId="20" xfId="0" applyFont="1" applyFill="1" applyBorder="1" applyAlignment="1">
      <alignment horizontal="left" vertical="top" wrapText="1"/>
    </xf>
    <xf numFmtId="4" fontId="32" fillId="5" borderId="3" xfId="0" applyNumberFormat="1" applyFont="1" applyFill="1" applyBorder="1" applyAlignment="1">
      <alignment vertical="top"/>
    </xf>
    <xf numFmtId="0" fontId="32" fillId="5" borderId="3" xfId="0" applyFont="1" applyFill="1" applyBorder="1" applyAlignment="1">
      <alignment horizontal="left" vertical="top"/>
    </xf>
    <xf numFmtId="0" fontId="32" fillId="5" borderId="10" xfId="0" applyFont="1" applyFill="1" applyBorder="1" applyAlignment="1">
      <alignment horizontal="left" vertical="top" wrapText="1"/>
    </xf>
    <xf numFmtId="0" fontId="32" fillId="5" borderId="21" xfId="0" applyFont="1" applyFill="1" applyBorder="1" applyAlignment="1">
      <alignment horizontal="left" vertical="top" wrapText="1"/>
    </xf>
    <xf numFmtId="0" fontId="32" fillId="5" borderId="5" xfId="0" applyFont="1" applyFill="1" applyBorder="1" applyAlignment="1">
      <alignment horizontal="left" vertical="top" wrapText="1"/>
    </xf>
    <xf numFmtId="0" fontId="32" fillId="5" borderId="2" xfId="0" applyFont="1" applyFill="1" applyBorder="1" applyAlignment="1">
      <alignment vertical="top"/>
    </xf>
    <xf numFmtId="0" fontId="32" fillId="5" borderId="4" xfId="0" applyFont="1" applyFill="1" applyBorder="1" applyAlignment="1">
      <alignment vertical="top" wrapText="1"/>
    </xf>
    <xf numFmtId="0" fontId="32" fillId="5" borderId="21" xfId="0" applyFont="1" applyFill="1" applyBorder="1" applyAlignment="1">
      <alignment vertical="top" wrapText="1"/>
    </xf>
    <xf numFmtId="4" fontId="32" fillId="5" borderId="21" xfId="0" applyNumberFormat="1" applyFont="1" applyFill="1" applyBorder="1" applyAlignment="1">
      <alignment vertical="top"/>
    </xf>
    <xf numFmtId="0" fontId="32" fillId="5" borderId="21" xfId="0" applyFont="1" applyFill="1" applyBorder="1" applyAlignment="1">
      <alignment vertical="top"/>
    </xf>
    <xf numFmtId="0" fontId="32" fillId="5" borderId="22" xfId="0" applyFont="1" applyFill="1" applyBorder="1" applyAlignment="1">
      <alignment vertical="top" wrapText="1"/>
    </xf>
    <xf numFmtId="0" fontId="32" fillId="5" borderId="21" xfId="0" applyFont="1" applyFill="1" applyBorder="1" applyAlignment="1">
      <alignment horizontal="left" vertical="top"/>
    </xf>
    <xf numFmtId="0" fontId="32" fillId="5" borderId="32" xfId="0" applyFont="1" applyFill="1" applyBorder="1" applyAlignment="1">
      <alignment horizontal="left" vertical="top" wrapText="1"/>
    </xf>
    <xf numFmtId="4" fontId="32" fillId="0" borderId="2" xfId="0" applyNumberFormat="1" applyFont="1" applyBorder="1" applyAlignment="1">
      <alignment vertical="top" wrapText="1"/>
    </xf>
    <xf numFmtId="0" fontId="23" fillId="5" borderId="34" xfId="0" applyFont="1" applyFill="1" applyBorder="1" applyAlignment="1">
      <alignment horizontal="left" vertical="top" wrapText="1"/>
    </xf>
    <xf numFmtId="4" fontId="32" fillId="5" borderId="2" xfId="0" applyNumberFormat="1" applyFont="1" applyFill="1" applyBorder="1" applyAlignment="1">
      <alignment vertical="top" wrapText="1"/>
    </xf>
    <xf numFmtId="0" fontId="32" fillId="5" borderId="22" xfId="0" applyFont="1" applyFill="1" applyBorder="1" applyAlignment="1">
      <alignment horizontal="left" vertical="top" wrapText="1"/>
    </xf>
    <xf numFmtId="0" fontId="23" fillId="5" borderId="2" xfId="0" applyFont="1" applyFill="1" applyBorder="1" applyAlignment="1">
      <alignment horizontal="left" vertical="top" wrapText="1"/>
    </xf>
    <xf numFmtId="0" fontId="32" fillId="5" borderId="3" xfId="0" applyFont="1" applyFill="1" applyBorder="1" applyAlignment="1">
      <alignment horizontal="center" vertical="top" wrapText="1"/>
    </xf>
    <xf numFmtId="0" fontId="32" fillId="8" borderId="5" xfId="0" applyFont="1" applyFill="1" applyBorder="1" applyAlignment="1">
      <alignment horizontal="left" vertical="top" wrapText="1"/>
    </xf>
    <xf numFmtId="0" fontId="32" fillId="5" borderId="21" xfId="0" applyFont="1" applyFill="1" applyBorder="1" applyAlignment="1">
      <alignment horizontal="center" vertical="top" wrapText="1"/>
    </xf>
    <xf numFmtId="0" fontId="23" fillId="5" borderId="21" xfId="0" applyFont="1" applyFill="1" applyBorder="1" applyAlignment="1">
      <alignment horizontal="center" vertical="top" wrapText="1"/>
    </xf>
    <xf numFmtId="0" fontId="32" fillId="5" borderId="24" xfId="0" applyFont="1" applyFill="1" applyBorder="1" applyAlignment="1">
      <alignment horizontal="left" vertical="top" wrapText="1"/>
    </xf>
    <xf numFmtId="0" fontId="23" fillId="0" borderId="2" xfId="0" applyFont="1" applyBorder="1" applyAlignment="1">
      <alignment horizontal="left" vertical="top"/>
    </xf>
    <xf numFmtId="4" fontId="32" fillId="5" borderId="2" xfId="5" applyNumberFormat="1" applyFont="1" applyFill="1" applyBorder="1" applyAlignment="1">
      <alignment vertical="top"/>
    </xf>
    <xf numFmtId="169" fontId="32" fillId="5" borderId="2" xfId="5" applyFont="1" applyFill="1" applyBorder="1" applyAlignment="1">
      <alignment horizontal="left" vertical="top"/>
    </xf>
    <xf numFmtId="169" fontId="32" fillId="5" borderId="22" xfId="5" applyFont="1" applyFill="1" applyBorder="1" applyAlignment="1">
      <alignment horizontal="left" vertical="top" wrapText="1"/>
    </xf>
    <xf numFmtId="4" fontId="32" fillId="5" borderId="3" xfId="5" applyNumberFormat="1" applyFont="1" applyFill="1" applyBorder="1" applyAlignment="1">
      <alignment vertical="top"/>
    </xf>
    <xf numFmtId="0" fontId="32" fillId="5" borderId="11" xfId="0" applyFont="1" applyFill="1" applyBorder="1" applyAlignment="1">
      <alignment horizontal="left" vertical="top" wrapText="1"/>
    </xf>
    <xf numFmtId="0" fontId="32" fillId="5" borderId="48" xfId="0" applyFont="1" applyFill="1" applyBorder="1" applyAlignment="1">
      <alignment horizontal="left" vertical="top" wrapText="1"/>
    </xf>
    <xf numFmtId="0" fontId="32" fillId="5" borderId="9" xfId="0" applyFont="1" applyFill="1" applyBorder="1" applyAlignment="1">
      <alignment vertical="top" wrapText="1"/>
    </xf>
    <xf numFmtId="0" fontId="32" fillId="0" borderId="2" xfId="0" applyFont="1" applyBorder="1" applyAlignment="1">
      <alignment vertical="top" wrapText="1"/>
    </xf>
    <xf numFmtId="167" fontId="32" fillId="7" borderId="2" xfId="0" applyNumberFormat="1" applyFont="1" applyFill="1" applyBorder="1" applyAlignment="1">
      <alignment horizontal="left" vertical="top" wrapText="1"/>
    </xf>
    <xf numFmtId="4" fontId="32" fillId="5" borderId="2" xfId="0" applyNumberFormat="1" applyFont="1" applyFill="1" applyBorder="1" applyAlignment="1">
      <alignment horizontal="left" vertical="top"/>
    </xf>
    <xf numFmtId="0" fontId="23" fillId="5" borderId="9" xfId="0" applyFont="1" applyFill="1" applyBorder="1" applyAlignment="1">
      <alignment horizontal="left" vertical="top" wrapText="1"/>
    </xf>
    <xf numFmtId="9" fontId="32" fillId="0" borderId="2" xfId="0" applyNumberFormat="1" applyFont="1" applyBorder="1" applyAlignment="1">
      <alignment horizontal="left" vertical="top" wrapText="1"/>
    </xf>
    <xf numFmtId="0" fontId="23" fillId="0" borderId="20" xfId="0" applyFont="1" applyBorder="1" applyAlignment="1">
      <alignment horizontal="left" vertical="top"/>
    </xf>
    <xf numFmtId="0" fontId="23" fillId="0" borderId="3" xfId="0" applyFont="1" applyBorder="1" applyAlignment="1">
      <alignment horizontal="left" vertical="top"/>
    </xf>
    <xf numFmtId="4" fontId="32" fillId="5" borderId="2" xfId="0" applyNumberFormat="1" applyFont="1" applyFill="1" applyBorder="1" applyAlignment="1">
      <alignment horizontal="left" vertical="top" wrapText="1"/>
    </xf>
    <xf numFmtId="0" fontId="32" fillId="5" borderId="30" xfId="0" applyFont="1" applyFill="1" applyBorder="1" applyAlignment="1">
      <alignment horizontal="left" vertical="top" wrapText="1"/>
    </xf>
    <xf numFmtId="0" fontId="32" fillId="5" borderId="23" xfId="0" applyFont="1" applyFill="1" applyBorder="1" applyAlignment="1">
      <alignment horizontal="left" vertical="top" wrapText="1"/>
    </xf>
    <xf numFmtId="0" fontId="23" fillId="5" borderId="23" xfId="0" applyFont="1" applyFill="1" applyBorder="1" applyAlignment="1">
      <alignment horizontal="left" vertical="top" wrapText="1"/>
    </xf>
    <xf numFmtId="0" fontId="23" fillId="5" borderId="23" xfId="0" applyFont="1" applyFill="1" applyBorder="1" applyAlignment="1">
      <alignment horizontal="left" vertical="top"/>
    </xf>
    <xf numFmtId="4" fontId="32" fillId="5" borderId="23" xfId="0" applyNumberFormat="1" applyFont="1" applyFill="1" applyBorder="1" applyAlignment="1">
      <alignment horizontal="left" vertical="top"/>
    </xf>
    <xf numFmtId="0" fontId="32" fillId="5" borderId="23" xfId="0" applyFont="1" applyFill="1" applyBorder="1" applyAlignment="1">
      <alignment horizontal="left" vertical="top"/>
    </xf>
    <xf numFmtId="0" fontId="32" fillId="5" borderId="54" xfId="0" applyFont="1" applyFill="1" applyBorder="1" applyAlignment="1">
      <alignment horizontal="left" vertical="top" wrapText="1"/>
    </xf>
    <xf numFmtId="0" fontId="23" fillId="5" borderId="5" xfId="0" applyFont="1" applyFill="1" applyBorder="1" applyAlignment="1">
      <alignment vertical="top" wrapText="1"/>
    </xf>
    <xf numFmtId="0" fontId="24" fillId="5" borderId="68" xfId="0" applyFont="1" applyFill="1" applyBorder="1" applyAlignment="1">
      <alignment vertical="top" wrapText="1"/>
    </xf>
    <xf numFmtId="0" fontId="32" fillId="5" borderId="53" xfId="0" applyFont="1" applyFill="1" applyBorder="1" applyAlignment="1">
      <alignment horizontal="left" vertical="top" wrapText="1"/>
    </xf>
    <xf numFmtId="0" fontId="24" fillId="5" borderId="2" xfId="0" applyFont="1" applyFill="1" applyBorder="1" applyAlignment="1">
      <alignment horizontal="center" vertical="top" wrapText="1"/>
    </xf>
    <xf numFmtId="0" fontId="38" fillId="5" borderId="10" xfId="1" applyFont="1" applyFill="1" applyBorder="1" applyAlignment="1">
      <alignment vertical="top" wrapText="1"/>
    </xf>
    <xf numFmtId="0" fontId="23" fillId="5" borderId="27" xfId="0" applyFont="1" applyFill="1" applyBorder="1" applyAlignment="1">
      <alignment vertical="top" wrapText="1"/>
    </xf>
    <xf numFmtId="0" fontId="24" fillId="5" borderId="69" xfId="0" applyFont="1" applyFill="1" applyBorder="1" applyAlignment="1">
      <alignment vertical="top" wrapText="1"/>
    </xf>
    <xf numFmtId="0" fontId="32" fillId="5" borderId="24" xfId="1" applyFont="1" applyFill="1" applyBorder="1" applyAlignment="1">
      <alignment horizontal="left" vertical="top" wrapText="1"/>
    </xf>
    <xf numFmtId="0" fontId="23" fillId="5" borderId="2" xfId="0" applyFont="1" applyFill="1" applyBorder="1" applyAlignment="1">
      <alignment horizontal="center" vertical="top" wrapText="1"/>
    </xf>
    <xf numFmtId="0" fontId="38" fillId="5" borderId="26" xfId="1" applyFont="1" applyFill="1" applyBorder="1" applyAlignment="1">
      <alignment horizontal="left" vertical="top" wrapText="1"/>
    </xf>
    <xf numFmtId="0" fontId="24" fillId="5" borderId="2" xfId="0" applyFont="1" applyFill="1" applyBorder="1" applyAlignment="1">
      <alignment horizontal="left" vertical="top" wrapText="1"/>
    </xf>
    <xf numFmtId="0" fontId="32" fillId="5" borderId="2" xfId="1" applyFont="1" applyFill="1" applyBorder="1" applyAlignment="1">
      <alignment horizontal="left" vertical="top" wrapText="1"/>
    </xf>
    <xf numFmtId="0" fontId="23" fillId="5" borderId="11" xfId="0" applyFont="1" applyFill="1" applyBorder="1" applyAlignment="1">
      <alignment vertical="top" wrapText="1"/>
    </xf>
    <xf numFmtId="0" fontId="23" fillId="5" borderId="33" xfId="0" applyFont="1" applyFill="1" applyBorder="1" applyAlignment="1">
      <alignment vertical="top" wrapText="1"/>
    </xf>
    <xf numFmtId="0" fontId="38" fillId="5" borderId="32" xfId="1" applyFont="1" applyFill="1" applyBorder="1" applyAlignment="1">
      <alignment horizontal="left" vertical="top" wrapText="1"/>
    </xf>
    <xf numFmtId="173" fontId="32" fillId="5" borderId="3" xfId="0" applyNumberFormat="1" applyFont="1" applyFill="1" applyBorder="1" applyAlignment="1">
      <alignment horizontal="left" vertical="top"/>
    </xf>
    <xf numFmtId="0" fontId="23" fillId="5" borderId="3" xfId="0" applyFont="1" applyFill="1" applyBorder="1" applyAlignment="1">
      <alignment vertical="top" wrapText="1"/>
    </xf>
    <xf numFmtId="0" fontId="23" fillId="5" borderId="68" xfId="0" applyFont="1" applyFill="1" applyBorder="1" applyAlignment="1">
      <alignment horizontal="center" vertical="top"/>
    </xf>
    <xf numFmtId="173" fontId="32" fillId="5" borderId="2" xfId="0" applyNumberFormat="1" applyFont="1" applyFill="1" applyBorder="1" applyAlignment="1">
      <alignment horizontal="left" vertical="top"/>
    </xf>
    <xf numFmtId="0" fontId="23" fillId="5" borderId="49" xfId="0" applyFont="1" applyFill="1" applyBorder="1" applyAlignment="1">
      <alignment vertical="top" wrapText="1"/>
    </xf>
    <xf numFmtId="0" fontId="32" fillId="5" borderId="40" xfId="0" applyFont="1" applyFill="1" applyBorder="1" applyAlignment="1">
      <alignment horizontal="left" vertical="top" wrapText="1"/>
    </xf>
    <xf numFmtId="173" fontId="32" fillId="5" borderId="40" xfId="0" applyNumberFormat="1" applyFont="1" applyFill="1" applyBorder="1" applyAlignment="1">
      <alignment horizontal="left" vertical="top"/>
    </xf>
    <xf numFmtId="0" fontId="23" fillId="5" borderId="27" xfId="0" applyFont="1" applyFill="1" applyBorder="1" applyAlignment="1">
      <alignment horizontal="left" vertical="top" wrapText="1"/>
    </xf>
    <xf numFmtId="0" fontId="32" fillId="0" borderId="20" xfId="0" applyFont="1" applyBorder="1" applyAlignment="1">
      <alignment vertical="top" wrapText="1"/>
    </xf>
    <xf numFmtId="0" fontId="32" fillId="5" borderId="33" xfId="0" applyFont="1" applyFill="1" applyBorder="1" applyAlignment="1">
      <alignment horizontal="left" vertical="top" wrapText="1"/>
    </xf>
    <xf numFmtId="0" fontId="23" fillId="5" borderId="69" xfId="0" applyFont="1" applyFill="1" applyBorder="1" applyAlignment="1">
      <alignment horizontal="center" vertical="top"/>
    </xf>
    <xf numFmtId="0" fontId="32" fillId="5" borderId="41" xfId="1" applyFont="1" applyFill="1" applyBorder="1" applyAlignment="1">
      <alignment horizontal="left" vertical="top" wrapText="1"/>
    </xf>
    <xf numFmtId="0" fontId="23" fillId="5" borderId="23" xfId="0" applyFont="1" applyFill="1" applyBorder="1" applyAlignment="1">
      <alignment horizontal="center" vertical="top" wrapText="1"/>
    </xf>
    <xf numFmtId="0" fontId="32" fillId="5" borderId="57" xfId="0" applyFont="1" applyFill="1" applyBorder="1" applyAlignment="1">
      <alignment horizontal="left" vertical="top" wrapText="1"/>
    </xf>
    <xf numFmtId="173" fontId="32" fillId="5" borderId="50" xfId="0" applyNumberFormat="1" applyFont="1" applyFill="1" applyBorder="1" applyAlignment="1">
      <alignment horizontal="left" vertical="top" wrapText="1"/>
    </xf>
    <xf numFmtId="0" fontId="23" fillId="5" borderId="9" xfId="0" applyFont="1" applyFill="1" applyBorder="1" applyAlignment="1">
      <alignment vertical="top"/>
    </xf>
    <xf numFmtId="0" fontId="32" fillId="5" borderId="50" xfId="0" applyFont="1" applyFill="1" applyBorder="1" applyAlignment="1">
      <alignment horizontal="left" vertical="top" wrapText="1"/>
    </xf>
    <xf numFmtId="0" fontId="32" fillId="5" borderId="50" xfId="0" applyFont="1" applyFill="1" applyBorder="1" applyAlignment="1">
      <alignment vertical="top" wrapText="1"/>
    </xf>
    <xf numFmtId="0" fontId="32" fillId="5" borderId="2" xfId="0" applyFont="1" applyFill="1" applyBorder="1" applyAlignment="1">
      <alignment horizontal="center" vertical="top" wrapText="1"/>
    </xf>
    <xf numFmtId="173" fontId="32" fillId="5" borderId="2" xfId="5" applyNumberFormat="1" applyFont="1" applyFill="1" applyBorder="1" applyAlignment="1">
      <alignment vertical="top" wrapText="1"/>
    </xf>
    <xf numFmtId="170" fontId="32" fillId="5" borderId="3" xfId="0" applyNumberFormat="1" applyFont="1" applyFill="1" applyBorder="1" applyAlignment="1">
      <alignment horizontal="left" vertical="top"/>
    </xf>
    <xf numFmtId="0" fontId="23" fillId="5" borderId="27" xfId="0" applyFont="1" applyFill="1" applyBorder="1" applyAlignment="1">
      <alignment vertical="top"/>
    </xf>
    <xf numFmtId="0" fontId="23" fillId="5" borderId="3" xfId="0" applyFont="1" applyFill="1" applyBorder="1" applyAlignment="1">
      <alignment vertical="top"/>
    </xf>
    <xf numFmtId="165" fontId="32" fillId="5" borderId="2" xfId="0" applyNumberFormat="1" applyFont="1" applyFill="1" applyBorder="1" applyAlignment="1">
      <alignment vertical="top" wrapText="1"/>
    </xf>
    <xf numFmtId="0" fontId="32" fillId="5" borderId="53" xfId="0" applyFont="1" applyFill="1" applyBorder="1" applyAlignment="1">
      <alignment vertical="top" wrapText="1"/>
    </xf>
    <xf numFmtId="0" fontId="23" fillId="5" borderId="20" xfId="0" applyFont="1" applyFill="1" applyBorder="1" applyAlignment="1">
      <alignment vertical="top" wrapText="1"/>
    </xf>
    <xf numFmtId="0" fontId="32" fillId="5" borderId="40" xfId="0" applyFont="1" applyFill="1" applyBorder="1" applyAlignment="1">
      <alignment vertical="top" wrapText="1"/>
    </xf>
    <xf numFmtId="0" fontId="23" fillId="5" borderId="17" xfId="0" applyFont="1" applyFill="1" applyBorder="1" applyAlignment="1">
      <alignment horizontal="left" vertical="top"/>
    </xf>
    <xf numFmtId="0" fontId="23" fillId="5" borderId="44" xfId="0" applyFont="1" applyFill="1" applyBorder="1" applyAlignment="1">
      <alignment horizontal="left" vertical="top" wrapText="1"/>
    </xf>
    <xf numFmtId="0" fontId="23" fillId="5" borderId="67" xfId="0" applyFont="1" applyFill="1" applyBorder="1" applyAlignment="1">
      <alignment horizontal="left" vertical="top" wrapText="1"/>
    </xf>
    <xf numFmtId="0" fontId="32" fillId="5" borderId="64" xfId="0" applyFont="1" applyFill="1" applyBorder="1" applyAlignment="1">
      <alignment horizontal="left" vertical="top" wrapText="1"/>
    </xf>
    <xf numFmtId="0" fontId="32" fillId="5" borderId="44" xfId="0" applyFont="1" applyFill="1" applyBorder="1" applyAlignment="1">
      <alignment horizontal="left" vertical="top" wrapText="1"/>
    </xf>
    <xf numFmtId="0" fontId="32" fillId="0" borderId="44" xfId="2" applyFont="1" applyBorder="1" applyAlignment="1">
      <alignment horizontal="left" vertical="top" wrapText="1"/>
    </xf>
    <xf numFmtId="0" fontId="32" fillId="5" borderId="44" xfId="2" applyFont="1" applyFill="1" applyBorder="1" applyAlignment="1">
      <alignment horizontal="left" vertical="top" wrapText="1"/>
    </xf>
    <xf numFmtId="0" fontId="32" fillId="5" borderId="2" xfId="2" applyFont="1" applyFill="1" applyBorder="1" applyAlignment="1">
      <alignment horizontal="left" vertical="top" wrapText="1"/>
    </xf>
    <xf numFmtId="0" fontId="23" fillId="5" borderId="15" xfId="0" applyFont="1" applyFill="1" applyBorder="1" applyAlignment="1">
      <alignment horizontal="left" vertical="top"/>
    </xf>
    <xf numFmtId="0" fontId="32" fillId="5" borderId="53" xfId="0" applyFont="1" applyFill="1" applyBorder="1" applyAlignment="1">
      <alignment horizontal="center" vertical="top" wrapText="1"/>
    </xf>
    <xf numFmtId="170" fontId="32" fillId="5" borderId="21" xfId="0" applyNumberFormat="1" applyFont="1" applyFill="1" applyBorder="1" applyAlignment="1">
      <alignment horizontal="left" vertical="top"/>
    </xf>
    <xf numFmtId="0" fontId="23" fillId="0" borderId="2" xfId="0" applyFont="1" applyBorder="1" applyAlignment="1">
      <alignment vertical="top" wrapText="1"/>
    </xf>
    <xf numFmtId="0" fontId="23" fillId="0" borderId="2" xfId="0" applyFont="1" applyBorder="1" applyAlignment="1">
      <alignment horizontal="center" vertical="top" wrapText="1"/>
    </xf>
    <xf numFmtId="0" fontId="32" fillId="0" borderId="22" xfId="0" applyFont="1" applyBorder="1" applyAlignment="1">
      <alignment horizontal="left" vertical="top" wrapText="1"/>
    </xf>
    <xf numFmtId="170" fontId="32" fillId="0" borderId="3" xfId="0" applyNumberFormat="1" applyFont="1" applyBorder="1" applyAlignment="1">
      <alignment horizontal="left" vertical="top"/>
    </xf>
    <xf numFmtId="0" fontId="32" fillId="0" borderId="63" xfId="0" applyFont="1" applyBorder="1" applyAlignment="1">
      <alignment vertical="top" wrapText="1"/>
    </xf>
    <xf numFmtId="0" fontId="32" fillId="5" borderId="33" xfId="0" applyFont="1" applyFill="1" applyBorder="1" applyAlignment="1">
      <alignment vertical="top" wrapText="1"/>
    </xf>
    <xf numFmtId="0" fontId="32" fillId="5" borderId="63" xfId="0" applyFont="1" applyFill="1" applyBorder="1" applyAlignment="1">
      <alignment vertical="top" wrapText="1"/>
    </xf>
    <xf numFmtId="0" fontId="23" fillId="5" borderId="25" xfId="0" applyFont="1" applyFill="1" applyBorder="1" applyAlignment="1">
      <alignment horizontal="left" vertical="top"/>
    </xf>
    <xf numFmtId="170" fontId="32" fillId="5" borderId="2" xfId="0" applyNumberFormat="1" applyFont="1" applyFill="1" applyBorder="1" applyAlignment="1">
      <alignment horizontal="left" vertical="top"/>
    </xf>
    <xf numFmtId="0" fontId="32" fillId="5" borderId="11" xfId="0" applyFont="1" applyFill="1" applyBorder="1" applyAlignment="1">
      <alignment vertical="top" wrapText="1"/>
    </xf>
    <xf numFmtId="0" fontId="23" fillId="5" borderId="49" xfId="0" applyFont="1" applyFill="1" applyBorder="1" applyAlignment="1">
      <alignment horizontal="center" vertical="top" wrapText="1"/>
    </xf>
    <xf numFmtId="0" fontId="32" fillId="5" borderId="71" xfId="0" applyFont="1" applyFill="1" applyBorder="1" applyAlignment="1">
      <alignment horizontal="left" vertical="top" wrapText="1"/>
    </xf>
    <xf numFmtId="0" fontId="32" fillId="5" borderId="23" xfId="1" applyFont="1" applyFill="1" applyBorder="1" applyAlignment="1">
      <alignment horizontal="left" vertical="top" wrapText="1"/>
    </xf>
    <xf numFmtId="0" fontId="23" fillId="5" borderId="5" xfId="0" applyFont="1" applyFill="1" applyBorder="1" applyAlignment="1">
      <alignment horizontal="left" vertical="top" wrapText="1"/>
    </xf>
    <xf numFmtId="0" fontId="23" fillId="5" borderId="9" xfId="0" applyFont="1" applyFill="1" applyBorder="1" applyAlignment="1">
      <alignment vertical="top" wrapText="1"/>
    </xf>
    <xf numFmtId="167" fontId="32" fillId="6" borderId="2" xfId="0" applyNumberFormat="1" applyFont="1" applyFill="1" applyBorder="1" applyAlignment="1">
      <alignment horizontal="left" vertical="top" wrapText="1"/>
    </xf>
    <xf numFmtId="0" fontId="23" fillId="5" borderId="30" xfId="0" applyFont="1" applyFill="1" applyBorder="1" applyAlignment="1">
      <alignment horizontal="left" vertical="top" wrapText="1"/>
    </xf>
    <xf numFmtId="0" fontId="32" fillId="5" borderId="23" xfId="0" applyFont="1" applyFill="1" applyBorder="1" applyAlignment="1">
      <alignment vertical="top" wrapText="1"/>
    </xf>
    <xf numFmtId="164" fontId="32" fillId="5" borderId="23" xfId="0" applyNumberFormat="1" applyFont="1" applyFill="1" applyBorder="1" applyAlignment="1">
      <alignment horizontal="left" vertical="top"/>
    </xf>
    <xf numFmtId="0" fontId="32" fillId="5" borderId="23" xfId="0" applyFont="1" applyFill="1" applyBorder="1" applyAlignment="1">
      <alignment vertical="top"/>
    </xf>
    <xf numFmtId="0" fontId="23" fillId="5" borderId="17" xfId="0" applyFont="1" applyFill="1" applyBorder="1" applyAlignment="1">
      <alignment horizontal="left" vertical="top" wrapText="1"/>
    </xf>
    <xf numFmtId="0" fontId="23" fillId="5" borderId="40" xfId="0" applyFont="1" applyFill="1" applyBorder="1" applyAlignment="1">
      <alignment horizontal="left" vertical="top" wrapText="1"/>
    </xf>
    <xf numFmtId="0" fontId="32" fillId="0" borderId="23" xfId="0" applyFont="1" applyBorder="1" applyAlignment="1">
      <alignment vertical="top" wrapText="1"/>
    </xf>
    <xf numFmtId="0" fontId="23" fillId="0" borderId="23" xfId="0" applyFont="1" applyBorder="1" applyAlignment="1">
      <alignment horizontal="center" vertical="top"/>
    </xf>
    <xf numFmtId="9" fontId="32" fillId="0" borderId="18" xfId="0" applyNumberFormat="1" applyFont="1" applyBorder="1" applyAlignment="1">
      <alignment horizontal="left" vertical="top" wrapText="1"/>
    </xf>
    <xf numFmtId="0" fontId="32" fillId="0" borderId="18" xfId="0" applyFont="1" applyBorder="1" applyAlignment="1">
      <alignment vertical="top" wrapText="1"/>
    </xf>
    <xf numFmtId="0" fontId="23" fillId="0" borderId="4" xfId="0" applyFont="1" applyBorder="1" applyAlignment="1">
      <alignment horizontal="left" vertical="top" wrapText="1"/>
    </xf>
    <xf numFmtId="0" fontId="32" fillId="0" borderId="0" xfId="0" applyFont="1" applyAlignment="1">
      <alignment horizontal="left" vertical="top"/>
    </xf>
    <xf numFmtId="0" fontId="23" fillId="5" borderId="0" xfId="0" applyFont="1" applyFill="1" applyAlignment="1">
      <alignment vertical="top" wrapText="1"/>
    </xf>
    <xf numFmtId="0" fontId="23" fillId="0" borderId="4" xfId="0" applyFont="1" applyBorder="1" applyAlignment="1">
      <alignment horizontal="left" vertical="top"/>
    </xf>
    <xf numFmtId="0" fontId="23" fillId="0" borderId="26" xfId="0" applyFont="1" applyBorder="1" applyAlignment="1">
      <alignment horizontal="left" vertical="top"/>
    </xf>
    <xf numFmtId="0" fontId="23" fillId="0" borderId="9" xfId="0" applyFont="1" applyBorder="1" applyAlignment="1">
      <alignment horizontal="left" vertical="top" wrapText="1"/>
    </xf>
    <xf numFmtId="0" fontId="23" fillId="0" borderId="31" xfId="0" applyFont="1" applyBorder="1" applyAlignment="1">
      <alignment horizontal="left" vertical="top"/>
    </xf>
    <xf numFmtId="169" fontId="32" fillId="0" borderId="2" xfId="5" applyFont="1" applyFill="1" applyBorder="1" applyAlignment="1">
      <alignment horizontal="left" vertical="top"/>
    </xf>
    <xf numFmtId="164" fontId="32" fillId="5" borderId="2" xfId="0" applyNumberFormat="1" applyFont="1" applyFill="1" applyBorder="1" applyAlignment="1">
      <alignment horizontal="left" vertical="top" wrapText="1"/>
    </xf>
    <xf numFmtId="164" fontId="32" fillId="5" borderId="3" xfId="0" applyNumberFormat="1" applyFont="1" applyFill="1" applyBorder="1" applyAlignment="1">
      <alignment horizontal="left" vertical="top" wrapText="1"/>
    </xf>
    <xf numFmtId="0" fontId="23" fillId="5" borderId="58" xfId="0" applyFont="1" applyFill="1" applyBorder="1" applyAlignment="1">
      <alignment horizontal="center" vertical="top"/>
    </xf>
    <xf numFmtId="0" fontId="23" fillId="5" borderId="53" xfId="0" applyFont="1" applyFill="1" applyBorder="1" applyAlignment="1">
      <alignment horizontal="center" vertical="top"/>
    </xf>
    <xf numFmtId="0" fontId="32" fillId="5" borderId="55" xfId="0" applyFont="1" applyFill="1" applyBorder="1" applyAlignment="1">
      <alignment horizontal="left" vertical="top" wrapText="1"/>
    </xf>
    <xf numFmtId="0" fontId="32" fillId="5" borderId="58" xfId="0" applyFont="1" applyFill="1" applyBorder="1" applyAlignment="1">
      <alignment horizontal="left" vertical="top" wrapText="1"/>
    </xf>
    <xf numFmtId="0" fontId="23" fillId="5" borderId="53" xfId="0" applyFont="1" applyFill="1" applyBorder="1" applyAlignment="1">
      <alignment horizontal="center" vertical="top" wrapText="1"/>
    </xf>
    <xf numFmtId="0" fontId="32" fillId="5" borderId="45" xfId="0" applyFont="1" applyFill="1" applyBorder="1" applyAlignment="1">
      <alignment horizontal="left" vertical="top" wrapText="1"/>
    </xf>
    <xf numFmtId="173" fontId="32" fillId="5" borderId="20" xfId="5" applyNumberFormat="1" applyFont="1" applyFill="1" applyBorder="1" applyAlignment="1">
      <alignment vertical="top" wrapText="1"/>
    </xf>
    <xf numFmtId="0" fontId="23" fillId="0" borderId="10" xfId="0" applyFont="1" applyBorder="1" applyAlignment="1">
      <alignment vertical="top"/>
    </xf>
    <xf numFmtId="173" fontId="32" fillId="5" borderId="2" xfId="5" applyNumberFormat="1" applyFont="1" applyFill="1" applyBorder="1" applyAlignment="1">
      <alignment horizontal="center" vertical="top"/>
    </xf>
    <xf numFmtId="0" fontId="32" fillId="5" borderId="0" xfId="0" applyFont="1" applyFill="1" applyAlignment="1">
      <alignment vertical="top" wrapText="1"/>
    </xf>
    <xf numFmtId="0" fontId="32" fillId="5" borderId="3" xfId="2" applyFont="1" applyFill="1" applyBorder="1" applyAlignment="1">
      <alignment horizontal="left" vertical="top" wrapText="1"/>
    </xf>
    <xf numFmtId="0" fontId="23" fillId="4" borderId="3" xfId="0" applyFont="1" applyFill="1" applyBorder="1" applyAlignment="1">
      <alignment horizontal="left" vertical="top" wrapText="1"/>
    </xf>
    <xf numFmtId="0" fontId="23" fillId="5" borderId="50" xfId="0" applyFont="1" applyFill="1" applyBorder="1" applyAlignment="1">
      <alignment horizontal="left" vertical="top" wrapText="1"/>
    </xf>
    <xf numFmtId="0" fontId="32" fillId="0" borderId="50" xfId="0" applyFont="1" applyBorder="1" applyAlignment="1">
      <alignment horizontal="left" vertical="top" wrapText="1"/>
    </xf>
    <xf numFmtId="0" fontId="32" fillId="0" borderId="50" xfId="0" applyFont="1" applyBorder="1" applyAlignment="1">
      <alignment horizontal="left" vertical="top"/>
    </xf>
    <xf numFmtId="0" fontId="32" fillId="0" borderId="2" xfId="0" applyFont="1" applyBorder="1" applyAlignment="1">
      <alignment horizontal="left" vertical="top"/>
    </xf>
    <xf numFmtId="0" fontId="32" fillId="0" borderId="72" xfId="0" applyFont="1" applyBorder="1" applyAlignment="1">
      <alignment horizontal="left" vertical="top" wrapText="1"/>
    </xf>
    <xf numFmtId="164" fontId="32" fillId="0" borderId="2" xfId="0" applyNumberFormat="1" applyFont="1" applyBorder="1" applyAlignment="1">
      <alignment horizontal="left" vertical="top"/>
    </xf>
    <xf numFmtId="164" fontId="32" fillId="5" borderId="2" xfId="0" applyNumberFormat="1" applyFont="1" applyFill="1" applyBorder="1" applyAlignment="1">
      <alignment horizontal="left" vertical="top"/>
    </xf>
    <xf numFmtId="0" fontId="32" fillId="0" borderId="20" xfId="0" applyFont="1" applyBorder="1" applyAlignment="1">
      <alignment horizontal="left" vertical="top" wrapText="1"/>
    </xf>
    <xf numFmtId="0" fontId="32" fillId="0" borderId="2" xfId="0" applyFont="1" applyBorder="1" applyAlignment="1">
      <alignment vertical="top"/>
    </xf>
    <xf numFmtId="0" fontId="23" fillId="5" borderId="2" xfId="0" applyFont="1" applyFill="1" applyBorder="1" applyAlignment="1">
      <alignment vertical="top"/>
    </xf>
    <xf numFmtId="9" fontId="32" fillId="5" borderId="2" xfId="0" applyNumberFormat="1" applyFont="1" applyFill="1" applyBorder="1" applyAlignment="1">
      <alignment vertical="top" wrapText="1"/>
    </xf>
    <xf numFmtId="15" fontId="32" fillId="5" borderId="2" xfId="0" applyNumberFormat="1" applyFont="1" applyFill="1" applyBorder="1" applyAlignment="1">
      <alignment horizontal="left" vertical="top" wrapText="1"/>
    </xf>
    <xf numFmtId="164" fontId="32" fillId="0" borderId="2" xfId="0" applyNumberFormat="1" applyFont="1" applyBorder="1" applyAlignment="1">
      <alignment vertical="top"/>
    </xf>
    <xf numFmtId="164" fontId="32" fillId="5" borderId="3" xfId="0" applyNumberFormat="1" applyFont="1" applyFill="1" applyBorder="1" applyAlignment="1">
      <alignment horizontal="left" vertical="top"/>
    </xf>
    <xf numFmtId="0" fontId="32" fillId="0" borderId="3" xfId="0" applyFont="1" applyBorder="1" applyAlignment="1">
      <alignment vertical="top"/>
    </xf>
    <xf numFmtId="0" fontId="32" fillId="0" borderId="11" xfId="0" applyFont="1" applyBorder="1" applyAlignment="1">
      <alignment horizontal="left" vertical="top" wrapText="1"/>
    </xf>
    <xf numFmtId="0" fontId="23" fillId="5" borderId="50" xfId="0" applyFont="1" applyFill="1" applyBorder="1" applyAlignment="1">
      <alignment vertical="top"/>
    </xf>
    <xf numFmtId="0" fontId="23" fillId="5" borderId="23" xfId="0" applyFont="1" applyFill="1" applyBorder="1" applyAlignment="1">
      <alignment vertical="top"/>
    </xf>
    <xf numFmtId="0" fontId="32" fillId="6" borderId="23" xfId="0" applyFont="1" applyFill="1" applyBorder="1" applyAlignment="1">
      <alignment vertical="top" wrapText="1"/>
    </xf>
    <xf numFmtId="0" fontId="32" fillId="0" borderId="23" xfId="0" applyFont="1" applyBorder="1" applyAlignment="1">
      <alignment horizontal="left" vertical="top" wrapText="1"/>
    </xf>
    <xf numFmtId="0" fontId="32" fillId="0" borderId="54" xfId="0" applyFont="1" applyBorder="1" applyAlignment="1">
      <alignment horizontal="left" vertical="top" wrapText="1"/>
    </xf>
    <xf numFmtId="0" fontId="23" fillId="2" borderId="51" xfId="0" applyFont="1" applyFill="1" applyBorder="1" applyAlignment="1">
      <alignment wrapText="1"/>
    </xf>
    <xf numFmtId="0" fontId="24" fillId="3" borderId="39" xfId="0" applyFont="1" applyFill="1" applyBorder="1" applyAlignment="1">
      <alignment horizontal="center" vertical="top" wrapText="1"/>
    </xf>
    <xf numFmtId="0" fontId="23" fillId="0" borderId="4" xfId="0" applyFont="1" applyBorder="1" applyAlignment="1">
      <alignment vertical="top" wrapText="1"/>
    </xf>
    <xf numFmtId="0" fontId="32" fillId="0" borderId="23" xfId="0" applyFont="1" applyBorder="1" applyAlignment="1">
      <alignment horizontal="left" vertical="top"/>
    </xf>
    <xf numFmtId="0" fontId="23" fillId="0" borderId="31" xfId="0" applyFont="1" applyBorder="1" applyAlignment="1">
      <alignment vertical="top" wrapText="1"/>
    </xf>
    <xf numFmtId="0" fontId="27" fillId="4" borderId="21" xfId="0" applyFont="1" applyFill="1" applyBorder="1" applyAlignment="1">
      <alignment horizontal="center" vertical="top" wrapText="1"/>
    </xf>
    <xf numFmtId="0" fontId="27" fillId="4" borderId="2" xfId="0" applyFont="1" applyFill="1" applyBorder="1" applyAlignment="1">
      <alignment horizontal="center" vertical="top" wrapText="1"/>
    </xf>
    <xf numFmtId="0" fontId="26" fillId="5" borderId="2" xfId="0" applyFont="1" applyFill="1" applyBorder="1" applyAlignment="1">
      <alignment horizontal="left" vertical="top" wrapText="1"/>
    </xf>
    <xf numFmtId="9" fontId="26" fillId="5" borderId="2" xfId="0" applyNumberFormat="1" applyFont="1" applyFill="1" applyBorder="1" applyAlignment="1">
      <alignment horizontal="left" vertical="top" wrapText="1"/>
    </xf>
    <xf numFmtId="0" fontId="26" fillId="5" borderId="2" xfId="0" applyFont="1" applyFill="1" applyBorder="1" applyAlignment="1">
      <alignment vertical="top" wrapText="1"/>
    </xf>
    <xf numFmtId="0" fontId="26" fillId="5" borderId="3" xfId="0" applyFont="1" applyFill="1" applyBorder="1" applyAlignment="1">
      <alignment horizontal="left" vertical="top" wrapText="1"/>
    </xf>
    <xf numFmtId="0" fontId="26" fillId="5" borderId="20" xfId="0" applyFont="1" applyFill="1" applyBorder="1" applyAlignment="1">
      <alignment horizontal="left" vertical="top" wrapText="1"/>
    </xf>
    <xf numFmtId="0" fontId="26" fillId="5" borderId="21" xfId="0" applyFont="1" applyFill="1" applyBorder="1" applyAlignment="1">
      <alignment horizontal="left" vertical="top" wrapText="1"/>
    </xf>
    <xf numFmtId="0" fontId="26" fillId="0" borderId="2" xfId="0" applyFont="1" applyBorder="1" applyAlignment="1">
      <alignment horizontal="left" vertical="top" wrapText="1"/>
    </xf>
    <xf numFmtId="0" fontId="26" fillId="5" borderId="2" xfId="0" applyFont="1" applyFill="1" applyBorder="1" applyAlignment="1">
      <alignment horizontal="center" vertical="top" wrapText="1"/>
    </xf>
    <xf numFmtId="0" fontId="26" fillId="5" borderId="23" xfId="0" applyFont="1" applyFill="1" applyBorder="1" applyAlignment="1">
      <alignment horizontal="left" vertical="top" wrapText="1"/>
    </xf>
    <xf numFmtId="0" fontId="26" fillId="5" borderId="3" xfId="0" applyFont="1" applyFill="1" applyBorder="1" applyAlignment="1">
      <alignment vertical="top" wrapText="1"/>
    </xf>
    <xf numFmtId="9" fontId="26" fillId="0" borderId="2" xfId="0" applyNumberFormat="1" applyFont="1" applyBorder="1" applyAlignment="1">
      <alignment horizontal="left" vertical="top" wrapText="1"/>
    </xf>
    <xf numFmtId="0" fontId="26" fillId="0" borderId="2" xfId="0" applyFont="1" applyBorder="1" applyAlignment="1">
      <alignment vertical="top" wrapText="1"/>
    </xf>
    <xf numFmtId="0" fontId="23" fillId="5" borderId="58" xfId="0" applyFont="1" applyFill="1" applyBorder="1" applyAlignment="1">
      <alignment vertical="top"/>
    </xf>
    <xf numFmtId="0" fontId="23" fillId="5" borderId="53" xfId="0" applyFont="1" applyFill="1" applyBorder="1" applyAlignment="1">
      <alignment vertical="top" wrapText="1"/>
    </xf>
    <xf numFmtId="0" fontId="32" fillId="5" borderId="58" xfId="0" applyFont="1" applyFill="1" applyBorder="1" applyAlignment="1">
      <alignment horizontal="center" vertical="top" wrapText="1"/>
    </xf>
    <xf numFmtId="0" fontId="32" fillId="5" borderId="3" xfId="6" applyFont="1" applyFill="1" applyBorder="1" applyAlignment="1">
      <alignment horizontal="left" vertical="top" wrapText="1"/>
    </xf>
    <xf numFmtId="0" fontId="23" fillId="5" borderId="40" xfId="0" applyFont="1" applyFill="1" applyBorder="1" applyAlignment="1">
      <alignment horizontal="center" vertical="top" wrapText="1"/>
    </xf>
    <xf numFmtId="0" fontId="27" fillId="4" borderId="20" xfId="0" applyFont="1" applyFill="1" applyBorder="1" applyAlignment="1">
      <alignment vertical="top" wrapText="1"/>
    </xf>
    <xf numFmtId="0" fontId="27" fillId="4" borderId="33" xfId="0" applyFont="1" applyFill="1" applyBorder="1" applyAlignment="1">
      <alignment vertical="top" wrapText="1"/>
    </xf>
    <xf numFmtId="170" fontId="27" fillId="4" borderId="33" xfId="0" applyNumberFormat="1" applyFont="1" applyFill="1" applyBorder="1" applyAlignment="1">
      <alignment horizontal="left" vertical="top" wrapText="1"/>
    </xf>
    <xf numFmtId="0" fontId="27" fillId="4" borderId="33" xfId="0" applyFont="1" applyFill="1" applyBorder="1" applyAlignment="1">
      <alignment horizontal="left" vertical="top" wrapText="1"/>
    </xf>
    <xf numFmtId="0" fontId="27" fillId="4" borderId="34" xfId="0" applyFont="1" applyFill="1" applyBorder="1" applyAlignment="1">
      <alignment vertical="top" wrapText="1"/>
    </xf>
    <xf numFmtId="0" fontId="27" fillId="4" borderId="21" xfId="0" applyFont="1" applyFill="1" applyBorder="1" applyAlignment="1">
      <alignment vertical="top" wrapText="1"/>
    </xf>
    <xf numFmtId="0" fontId="27" fillId="4" borderId="32" xfId="0" applyFont="1" applyFill="1" applyBorder="1" applyAlignment="1">
      <alignment vertical="top" wrapText="1"/>
    </xf>
    <xf numFmtId="170" fontId="27" fillId="4" borderId="32" xfId="0" applyNumberFormat="1" applyFont="1" applyFill="1" applyBorder="1" applyAlignment="1">
      <alignment horizontal="left" vertical="top" wrapText="1"/>
    </xf>
    <xf numFmtId="0" fontId="27" fillId="4" borderId="32" xfId="0" applyFont="1" applyFill="1" applyBorder="1" applyAlignment="1">
      <alignment horizontal="left" vertical="top" wrapText="1"/>
    </xf>
    <xf numFmtId="0" fontId="27" fillId="4" borderId="26" xfId="0" applyFont="1" applyFill="1" applyBorder="1" applyAlignment="1">
      <alignment vertical="top" wrapText="1"/>
    </xf>
    <xf numFmtId="0" fontId="27" fillId="5" borderId="5" xfId="0" applyFont="1" applyFill="1" applyBorder="1" applyAlignment="1">
      <alignment horizontal="center" vertical="top" wrapText="1"/>
    </xf>
    <xf numFmtId="0" fontId="27" fillId="5" borderId="3" xfId="0" applyFont="1" applyFill="1" applyBorder="1" applyAlignment="1">
      <alignment vertical="top" wrapText="1"/>
    </xf>
    <xf numFmtId="0" fontId="27" fillId="5" borderId="2" xfId="0" applyFont="1" applyFill="1" applyBorder="1" applyAlignment="1">
      <alignment horizontal="center" vertical="top" wrapText="1"/>
    </xf>
    <xf numFmtId="0" fontId="26" fillId="0" borderId="22" xfId="0" applyFont="1" applyBorder="1" applyAlignment="1">
      <alignment horizontal="left" vertical="top" wrapText="1"/>
    </xf>
    <xf numFmtId="169" fontId="26" fillId="5" borderId="2" xfId="5" applyFont="1" applyFill="1" applyBorder="1" applyAlignment="1">
      <alignment horizontal="left" vertical="top" wrapText="1"/>
    </xf>
    <xf numFmtId="0" fontId="26" fillId="5" borderId="22" xfId="0" applyFont="1" applyFill="1" applyBorder="1" applyAlignment="1">
      <alignment horizontal="left" vertical="top" wrapText="1"/>
    </xf>
    <xf numFmtId="0" fontId="27" fillId="5" borderId="2" xfId="0" applyFont="1" applyFill="1" applyBorder="1" applyAlignment="1">
      <alignment horizontal="left" vertical="top" wrapText="1"/>
    </xf>
    <xf numFmtId="0" fontId="27" fillId="5" borderId="27" xfId="0" applyFont="1" applyFill="1" applyBorder="1" applyAlignment="1">
      <alignment horizontal="center" vertical="top" wrapText="1"/>
    </xf>
    <xf numFmtId="0" fontId="27" fillId="5" borderId="20" xfId="0" applyFont="1" applyFill="1" applyBorder="1" applyAlignment="1">
      <alignment vertical="top" wrapText="1"/>
    </xf>
    <xf numFmtId="0" fontId="26" fillId="5" borderId="20" xfId="0" applyFont="1" applyFill="1" applyBorder="1" applyAlignment="1">
      <alignment vertical="top" wrapText="1"/>
    </xf>
    <xf numFmtId="0" fontId="27" fillId="5" borderId="20" xfId="0" applyFont="1" applyFill="1" applyBorder="1" applyAlignment="1">
      <alignment horizontal="center" vertical="top" wrapText="1"/>
    </xf>
    <xf numFmtId="0" fontId="26" fillId="5" borderId="24" xfId="0" applyFont="1" applyFill="1" applyBorder="1" applyAlignment="1">
      <alignment horizontal="left" vertical="top" wrapText="1"/>
    </xf>
    <xf numFmtId="0" fontId="27" fillId="5" borderId="21" xfId="0" applyFont="1" applyFill="1" applyBorder="1" applyAlignment="1">
      <alignment vertical="top" wrapText="1"/>
    </xf>
    <xf numFmtId="0" fontId="27" fillId="5" borderId="21" xfId="0" applyFont="1" applyFill="1" applyBorder="1" applyAlignment="1">
      <alignment horizontal="center" vertical="top" wrapText="1"/>
    </xf>
    <xf numFmtId="0" fontId="26" fillId="5" borderId="11" xfId="0" applyFont="1" applyFill="1" applyBorder="1" applyAlignment="1">
      <alignment horizontal="left" vertical="top" wrapText="1"/>
    </xf>
    <xf numFmtId="0" fontId="26" fillId="5" borderId="41" xfId="0" applyFont="1" applyFill="1" applyBorder="1" applyAlignment="1">
      <alignment horizontal="left" vertical="top" wrapText="1"/>
    </xf>
    <xf numFmtId="169" fontId="26" fillId="5" borderId="3" xfId="5" applyFont="1" applyFill="1" applyBorder="1" applyAlignment="1">
      <alignment horizontal="left" vertical="top" wrapText="1"/>
    </xf>
    <xf numFmtId="0" fontId="27" fillId="5" borderId="20" xfId="0" applyFont="1" applyFill="1" applyBorder="1" applyAlignment="1">
      <alignment horizontal="left" vertical="top" wrapText="1"/>
    </xf>
    <xf numFmtId="0" fontId="26" fillId="5" borderId="3" xfId="0" applyFont="1" applyFill="1" applyBorder="1" applyAlignment="1">
      <alignment horizontal="center" vertical="top" wrapText="1"/>
    </xf>
    <xf numFmtId="0" fontId="26" fillId="5" borderId="20" xfId="0" applyFont="1" applyFill="1" applyBorder="1" applyAlignment="1">
      <alignment horizontal="center" vertical="top" wrapText="1"/>
    </xf>
    <xf numFmtId="0" fontId="27" fillId="5" borderId="3" xfId="0" applyFont="1" applyFill="1" applyBorder="1" applyAlignment="1">
      <alignment horizontal="left" vertical="top" wrapText="1"/>
    </xf>
    <xf numFmtId="0" fontId="27" fillId="5" borderId="27" xfId="0" applyFont="1" applyFill="1" applyBorder="1" applyAlignment="1">
      <alignment vertical="top" wrapText="1"/>
    </xf>
    <xf numFmtId="0" fontId="27" fillId="5" borderId="25" xfId="0" applyFont="1" applyFill="1" applyBorder="1" applyAlignment="1">
      <alignment vertical="top" wrapText="1"/>
    </xf>
    <xf numFmtId="0" fontId="26" fillId="5" borderId="21" xfId="0" applyFont="1" applyFill="1" applyBorder="1" applyAlignment="1">
      <alignment vertical="top" wrapText="1"/>
    </xf>
    <xf numFmtId="0" fontId="27" fillId="5" borderId="9" xfId="0" applyFont="1" applyFill="1" applyBorder="1" applyAlignment="1">
      <alignment horizontal="center" vertical="top"/>
    </xf>
    <xf numFmtId="0" fontId="27" fillId="5" borderId="27" xfId="0" applyFont="1" applyFill="1" applyBorder="1" applyAlignment="1">
      <alignment vertical="top"/>
    </xf>
    <xf numFmtId="0" fontId="27" fillId="5" borderId="9" xfId="0" applyFont="1" applyFill="1" applyBorder="1" applyAlignment="1">
      <alignment horizontal="left" vertical="top"/>
    </xf>
    <xf numFmtId="0" fontId="27" fillId="5" borderId="2" xfId="0" applyFont="1" applyFill="1" applyBorder="1" applyAlignment="1">
      <alignment vertical="top" wrapText="1"/>
    </xf>
    <xf numFmtId="0" fontId="26" fillId="5" borderId="48" xfId="0" applyFont="1" applyFill="1" applyBorder="1" applyAlignment="1">
      <alignment horizontal="left" vertical="top" wrapText="1"/>
    </xf>
    <xf numFmtId="0" fontId="27" fillId="0" borderId="9" xfId="0" applyFont="1" applyBorder="1" applyAlignment="1">
      <alignment horizontal="left" vertical="top"/>
    </xf>
    <xf numFmtId="0" fontId="27" fillId="0" borderId="20" xfId="0" applyFont="1" applyBorder="1" applyAlignment="1">
      <alignment vertical="top" wrapText="1"/>
    </xf>
    <xf numFmtId="0" fontId="26" fillId="0" borderId="20" xfId="0" applyFont="1" applyBorder="1" applyAlignment="1">
      <alignment vertical="top" wrapText="1"/>
    </xf>
    <xf numFmtId="0" fontId="27" fillId="0" borderId="2" xfId="0" applyFont="1" applyBorder="1" applyAlignment="1">
      <alignment horizontal="center" vertical="top" wrapText="1"/>
    </xf>
    <xf numFmtId="0" fontId="26" fillId="0" borderId="24" xfId="0" applyFont="1" applyBorder="1" applyAlignment="1">
      <alignment horizontal="left" vertical="top" wrapText="1"/>
    </xf>
    <xf numFmtId="0" fontId="27" fillId="0" borderId="30" xfId="0" applyFont="1" applyBorder="1" applyAlignment="1">
      <alignment horizontal="left" vertical="top"/>
    </xf>
    <xf numFmtId="0" fontId="27" fillId="0" borderId="40" xfId="0" applyFont="1" applyBorder="1" applyAlignment="1">
      <alignment vertical="top" wrapText="1"/>
    </xf>
    <xf numFmtId="0" fontId="26" fillId="0" borderId="40" xfId="0" applyFont="1" applyBorder="1" applyAlignment="1">
      <alignment vertical="top" wrapText="1"/>
    </xf>
    <xf numFmtId="0" fontId="26" fillId="0" borderId="23" xfId="0" applyFont="1" applyBorder="1" applyAlignment="1">
      <alignment horizontal="left" vertical="top" wrapText="1"/>
    </xf>
    <xf numFmtId="0" fontId="27" fillId="0" borderId="23" xfId="0" applyFont="1" applyBorder="1" applyAlignment="1">
      <alignment horizontal="center" vertical="top" wrapText="1"/>
    </xf>
    <xf numFmtId="0" fontId="26" fillId="0" borderId="71" xfId="0" applyFont="1" applyBorder="1" applyAlignment="1">
      <alignment horizontal="left" vertical="top" wrapText="1"/>
    </xf>
    <xf numFmtId="169" fontId="26" fillId="0" borderId="23" xfId="5" applyFont="1" applyBorder="1" applyAlignment="1">
      <alignment horizontal="left" vertical="top" wrapText="1"/>
    </xf>
    <xf numFmtId="0" fontId="26" fillId="0" borderId="54" xfId="0" applyFont="1" applyBorder="1" applyAlignment="1">
      <alignment horizontal="left" vertical="top" wrapText="1"/>
    </xf>
    <xf numFmtId="0" fontId="27" fillId="5" borderId="9" xfId="0" applyFont="1" applyFill="1" applyBorder="1" applyAlignment="1">
      <alignment horizontal="center" vertical="top" wrapText="1"/>
    </xf>
    <xf numFmtId="0" fontId="27" fillId="5" borderId="3" xfId="0" applyFont="1" applyFill="1" applyBorder="1" applyAlignment="1">
      <alignment horizontal="left" vertical="top"/>
    </xf>
    <xf numFmtId="0" fontId="26" fillId="5" borderId="73" xfId="0" applyFont="1" applyFill="1" applyBorder="1" applyAlignment="1">
      <alignment horizontal="left" vertical="top" wrapText="1"/>
    </xf>
    <xf numFmtId="169" fontId="26" fillId="5" borderId="21" xfId="5" applyFont="1" applyFill="1" applyBorder="1" applyAlignment="1">
      <alignment horizontal="left" vertical="top" wrapText="1"/>
    </xf>
    <xf numFmtId="0" fontId="26" fillId="5" borderId="32" xfId="0" applyFont="1" applyFill="1" applyBorder="1" applyAlignment="1">
      <alignment horizontal="left" vertical="top" wrapText="1"/>
    </xf>
    <xf numFmtId="0" fontId="27" fillId="5" borderId="30" xfId="0" applyFont="1" applyFill="1" applyBorder="1" applyAlignment="1">
      <alignment vertical="top" wrapText="1"/>
    </xf>
    <xf numFmtId="0" fontId="27" fillId="5" borderId="23" xfId="0" applyFont="1" applyFill="1" applyBorder="1" applyAlignment="1">
      <alignment horizontal="left" vertical="top" wrapText="1"/>
    </xf>
    <xf numFmtId="0" fontId="27" fillId="5" borderId="2" xfId="0" applyFont="1" applyFill="1" applyBorder="1" applyAlignment="1">
      <alignment horizontal="left" vertical="top"/>
    </xf>
    <xf numFmtId="0" fontId="27" fillId="5" borderId="23" xfId="0" applyFont="1" applyFill="1" applyBorder="1" applyAlignment="1">
      <alignment vertical="top" wrapText="1"/>
    </xf>
    <xf numFmtId="0" fontId="26" fillId="5" borderId="23" xfId="0" applyFont="1" applyFill="1" applyBorder="1" applyAlignment="1">
      <alignment vertical="top" wrapText="1"/>
    </xf>
    <xf numFmtId="169" fontId="26" fillId="5" borderId="23" xfId="5" applyFont="1" applyFill="1" applyBorder="1" applyAlignment="1">
      <alignment horizontal="right" vertical="top" wrapText="1"/>
    </xf>
    <xf numFmtId="0" fontId="26" fillId="5" borderId="54" xfId="0" applyFont="1" applyFill="1" applyBorder="1" applyAlignment="1">
      <alignment horizontal="left" vertical="top" wrapText="1"/>
    </xf>
    <xf numFmtId="0" fontId="27" fillId="0" borderId="30" xfId="0" applyFont="1" applyBorder="1" applyAlignment="1">
      <alignment vertical="top" wrapText="1"/>
    </xf>
    <xf numFmtId="0" fontId="27" fillId="0" borderId="23" xfId="0" applyFont="1" applyBorder="1" applyAlignment="1">
      <alignment vertical="top"/>
    </xf>
    <xf numFmtId="0" fontId="27" fillId="0" borderId="2" xfId="0" applyFont="1" applyBorder="1" applyAlignment="1">
      <alignment horizontal="left" vertical="top"/>
    </xf>
    <xf numFmtId="168" fontId="26" fillId="5" borderId="23" xfId="0" applyNumberFormat="1" applyFont="1" applyFill="1" applyBorder="1" applyAlignment="1">
      <alignment horizontal="left" vertical="top" wrapText="1"/>
    </xf>
    <xf numFmtId="0" fontId="26" fillId="5" borderId="54" xfId="0" applyFont="1" applyFill="1" applyBorder="1" applyAlignment="1">
      <alignment vertical="top"/>
    </xf>
    <xf numFmtId="0" fontId="27" fillId="5" borderId="5" xfId="0" applyFont="1" applyFill="1" applyBorder="1" applyAlignment="1">
      <alignment horizontal="left" vertical="top" wrapText="1"/>
    </xf>
    <xf numFmtId="169" fontId="26" fillId="5" borderId="3" xfId="5" applyFont="1" applyFill="1" applyBorder="1" applyAlignment="1">
      <alignment horizontal="left" vertical="top"/>
    </xf>
    <xf numFmtId="0" fontId="27" fillId="5" borderId="9" xfId="0" applyFont="1" applyFill="1" applyBorder="1" applyAlignment="1">
      <alignment vertical="top" wrapText="1"/>
    </xf>
    <xf numFmtId="169" fontId="26" fillId="7" borderId="2" xfId="5" applyFont="1" applyFill="1" applyBorder="1" applyAlignment="1">
      <alignment horizontal="left" vertical="top" wrapText="1"/>
    </xf>
    <xf numFmtId="0" fontId="27" fillId="5" borderId="9" xfId="0" applyFont="1" applyFill="1" applyBorder="1" applyAlignment="1">
      <alignment horizontal="left" vertical="top" wrapText="1"/>
    </xf>
    <xf numFmtId="169" fontId="26" fillId="5" borderId="2" xfId="5" applyFont="1" applyFill="1" applyBorder="1" applyAlignment="1">
      <alignment horizontal="left" vertical="top"/>
    </xf>
    <xf numFmtId="0" fontId="26" fillId="5" borderId="2" xfId="0" applyFont="1" applyFill="1" applyBorder="1" applyAlignment="1">
      <alignment vertical="top"/>
    </xf>
    <xf numFmtId="0" fontId="27" fillId="0" borderId="2" xfId="0" applyFont="1" applyBorder="1" applyAlignment="1">
      <alignment horizontal="center" vertical="top"/>
    </xf>
    <xf numFmtId="0" fontId="27" fillId="5" borderId="30" xfId="0" applyFont="1" applyFill="1" applyBorder="1" applyAlignment="1">
      <alignment horizontal="left" vertical="top" wrapText="1"/>
    </xf>
    <xf numFmtId="169" fontId="26" fillId="5" borderId="23" xfId="5" applyFont="1" applyFill="1" applyBorder="1" applyAlignment="1">
      <alignment horizontal="left" vertical="top" wrapText="1"/>
    </xf>
    <xf numFmtId="0" fontId="26" fillId="2" borderId="51" xfId="0" applyFont="1" applyFill="1" applyBorder="1" applyAlignment="1">
      <alignment wrapText="1"/>
    </xf>
    <xf numFmtId="0" fontId="26" fillId="5" borderId="0" xfId="0" applyFont="1" applyFill="1" applyAlignment="1">
      <alignment horizontal="left" vertical="top" wrapText="1"/>
    </xf>
    <xf numFmtId="0" fontId="27" fillId="5" borderId="4" xfId="0" applyFont="1" applyFill="1" applyBorder="1" applyAlignment="1">
      <alignment horizontal="left" vertical="top" wrapText="1"/>
    </xf>
    <xf numFmtId="0" fontId="23" fillId="5" borderId="4" xfId="0" applyFont="1" applyFill="1" applyBorder="1" applyAlignment="1">
      <alignment horizontal="left" vertical="top"/>
    </xf>
    <xf numFmtId="0" fontId="23" fillId="5" borderId="49" xfId="0" applyFont="1" applyFill="1" applyBorder="1" applyAlignment="1">
      <alignment horizontal="center" vertical="top"/>
    </xf>
    <xf numFmtId="0" fontId="32" fillId="5" borderId="54" xfId="0" applyFont="1" applyFill="1" applyBorder="1" applyAlignment="1">
      <alignment vertical="top" wrapText="1"/>
    </xf>
    <xf numFmtId="0" fontId="23" fillId="5" borderId="31" xfId="0" applyFont="1" applyFill="1" applyBorder="1" applyAlignment="1">
      <alignment horizontal="left" vertical="top"/>
    </xf>
    <xf numFmtId="0" fontId="27" fillId="4" borderId="9" xfId="0" applyFont="1" applyFill="1" applyBorder="1" applyAlignment="1">
      <alignment horizontal="left" vertical="top" wrapText="1"/>
    </xf>
    <xf numFmtId="0" fontId="27" fillId="4" borderId="2" xfId="1" applyFont="1" applyFill="1" applyBorder="1" applyAlignment="1">
      <alignment horizontal="left" vertical="top" wrapText="1"/>
    </xf>
    <xf numFmtId="15" fontId="27" fillId="4" borderId="2" xfId="1" applyNumberFormat="1" applyFont="1" applyFill="1" applyBorder="1" applyAlignment="1">
      <alignment horizontal="left" vertical="top" wrapText="1"/>
    </xf>
    <xf numFmtId="4" fontId="27" fillId="4" borderId="2" xfId="5" applyNumberFormat="1" applyFont="1" applyFill="1" applyBorder="1" applyAlignment="1">
      <alignment horizontal="left" vertical="top" wrapText="1"/>
    </xf>
    <xf numFmtId="0" fontId="27" fillId="4" borderId="2" xfId="0" applyFont="1" applyFill="1" applyBorder="1" applyAlignment="1">
      <alignment horizontal="left" vertical="top" wrapText="1"/>
    </xf>
    <xf numFmtId="0" fontId="32" fillId="0" borderId="2" xfId="0" applyFont="1" applyBorder="1"/>
    <xf numFmtId="165" fontId="32" fillId="5" borderId="2" xfId="0" applyNumberFormat="1" applyFont="1" applyFill="1" applyBorder="1" applyAlignment="1">
      <alignment horizontal="right" vertical="top" wrapText="1"/>
    </xf>
    <xf numFmtId="165" fontId="32" fillId="5" borderId="2" xfId="0" applyNumberFormat="1" applyFont="1" applyFill="1" applyBorder="1" applyAlignment="1">
      <alignment horizontal="left" vertical="top" wrapText="1"/>
    </xf>
    <xf numFmtId="0" fontId="27" fillId="4" borderId="4" xfId="1" applyFont="1" applyFill="1" applyBorder="1" applyAlignment="1">
      <alignment horizontal="left" vertical="top" wrapText="1"/>
    </xf>
    <xf numFmtId="0" fontId="27" fillId="4" borderId="4" xfId="0" applyFont="1" applyFill="1" applyBorder="1"/>
    <xf numFmtId="0" fontId="32" fillId="5" borderId="25" xfId="0" applyFont="1" applyFill="1" applyBorder="1" applyAlignment="1">
      <alignment horizontal="left" vertical="top" wrapText="1"/>
    </xf>
    <xf numFmtId="0" fontId="27" fillId="0" borderId="0" xfId="0" applyFont="1" applyAlignment="1">
      <alignment vertical="top"/>
    </xf>
    <xf numFmtId="0" fontId="23" fillId="5" borderId="50" xfId="0" applyFont="1" applyFill="1" applyBorder="1" applyAlignment="1">
      <alignment vertical="top" wrapText="1"/>
    </xf>
    <xf numFmtId="0" fontId="23" fillId="0" borderId="2" xfId="0" applyFont="1" applyBorder="1" applyAlignment="1">
      <alignment vertical="top"/>
    </xf>
    <xf numFmtId="0" fontId="35" fillId="0" borderId="20" xfId="0" applyFont="1" applyBorder="1" applyAlignment="1">
      <alignment horizontal="left" vertical="top"/>
    </xf>
    <xf numFmtId="0" fontId="23" fillId="0" borderId="9" xfId="0" applyFont="1" applyBorder="1"/>
    <xf numFmtId="0" fontId="23" fillId="0" borderId="2" xfId="0" applyFont="1" applyBorder="1"/>
    <xf numFmtId="0" fontId="23" fillId="0" borderId="9" xfId="0" applyFont="1" applyBorder="1" applyAlignment="1">
      <alignment vertical="top"/>
    </xf>
    <xf numFmtId="0" fontId="32" fillId="5" borderId="24" xfId="0" applyFont="1" applyFill="1" applyBorder="1" applyAlignment="1">
      <alignment vertical="top" wrapText="1"/>
    </xf>
    <xf numFmtId="0" fontId="32" fillId="0" borderId="2" xfId="0" applyFont="1" applyBorder="1" applyAlignment="1">
      <alignment horizontal="right" vertical="top"/>
    </xf>
    <xf numFmtId="0" fontId="23" fillId="0" borderId="4" xfId="0" applyFont="1" applyBorder="1" applyAlignment="1">
      <alignment vertical="top"/>
    </xf>
    <xf numFmtId="0" fontId="23" fillId="0" borderId="5" xfId="0" applyFont="1" applyBorder="1"/>
    <xf numFmtId="0" fontId="23" fillId="0" borderId="3" xfId="0" applyFont="1" applyBorder="1"/>
    <xf numFmtId="0" fontId="32" fillId="0" borderId="3" xfId="0" applyFont="1" applyBorder="1" applyAlignment="1">
      <alignment vertical="top" wrapText="1"/>
    </xf>
    <xf numFmtId="0" fontId="23" fillId="0" borderId="3" xfId="0" applyFont="1" applyBorder="1" applyAlignment="1">
      <alignment vertical="top"/>
    </xf>
    <xf numFmtId="0" fontId="32" fillId="0" borderId="50" xfId="0" applyFont="1" applyBorder="1" applyAlignment="1">
      <alignment vertical="top" wrapText="1"/>
    </xf>
    <xf numFmtId="0" fontId="32" fillId="5" borderId="48" xfId="0" applyFont="1" applyFill="1" applyBorder="1" applyAlignment="1">
      <alignment vertical="top" wrapText="1"/>
    </xf>
    <xf numFmtId="0" fontId="32" fillId="0" borderId="3" xfId="0" applyFont="1" applyBorder="1" applyAlignment="1">
      <alignment horizontal="right" vertical="top"/>
    </xf>
    <xf numFmtId="0" fontId="32" fillId="5" borderId="3" xfId="0" applyFont="1" applyFill="1" applyBorder="1" applyAlignment="1">
      <alignment horizontal="right" vertical="top" wrapText="1"/>
    </xf>
    <xf numFmtId="0" fontId="32" fillId="5" borderId="2" xfId="0" applyFont="1" applyFill="1" applyBorder="1" applyAlignment="1">
      <alignment horizontal="right" vertical="top" wrapText="1"/>
    </xf>
    <xf numFmtId="0" fontId="23" fillId="0" borderId="2" xfId="0" applyFont="1" applyBorder="1" applyAlignment="1">
      <alignment horizontal="center" vertical="top"/>
    </xf>
    <xf numFmtId="0" fontId="32" fillId="5" borderId="2" xfId="0" applyFont="1" applyFill="1" applyBorder="1" applyAlignment="1">
      <alignment horizontal="right" vertical="top"/>
    </xf>
    <xf numFmtId="0" fontId="32" fillId="5" borderId="41" xfId="0" applyFont="1" applyFill="1" applyBorder="1" applyAlignment="1">
      <alignment vertical="top" wrapText="1"/>
    </xf>
    <xf numFmtId="0" fontId="23" fillId="0" borderId="3" xfId="0" applyFont="1" applyBorder="1" applyAlignment="1">
      <alignment horizontal="left" vertical="top" wrapText="1"/>
    </xf>
    <xf numFmtId="0" fontId="32" fillId="5" borderId="3" xfId="0" applyFont="1" applyFill="1" applyBorder="1" applyAlignment="1">
      <alignment horizontal="right" vertical="top"/>
    </xf>
    <xf numFmtId="0" fontId="32" fillId="5" borderId="20" xfId="0" applyFont="1" applyFill="1" applyBorder="1" applyAlignment="1">
      <alignment vertical="top"/>
    </xf>
    <xf numFmtId="0" fontId="23" fillId="0" borderId="20" xfId="0" applyFont="1" applyBorder="1" applyAlignment="1">
      <alignment horizontal="left" vertical="top" wrapText="1"/>
    </xf>
    <xf numFmtId="0" fontId="23" fillId="0" borderId="20" xfId="0" applyFont="1" applyBorder="1" applyAlignment="1">
      <alignment horizontal="center" vertical="top"/>
    </xf>
    <xf numFmtId="0" fontId="23" fillId="0" borderId="3" xfId="0" applyFont="1" applyBorder="1" applyAlignment="1">
      <alignment horizontal="center" vertical="top"/>
    </xf>
    <xf numFmtId="0" fontId="32" fillId="5" borderId="10" xfId="0" applyFont="1" applyFill="1" applyBorder="1" applyAlignment="1">
      <alignment vertical="top" wrapText="1"/>
    </xf>
    <xf numFmtId="0" fontId="23" fillId="0" borderId="24" xfId="0" applyFont="1" applyBorder="1" applyAlignment="1">
      <alignment horizontal="center" vertical="top"/>
    </xf>
    <xf numFmtId="164" fontId="32" fillId="5" borderId="2" xfId="0" applyNumberFormat="1" applyFont="1" applyFill="1" applyBorder="1" applyAlignment="1">
      <alignment horizontal="right" vertical="top"/>
    </xf>
    <xf numFmtId="0" fontId="32" fillId="0" borderId="2" xfId="0" applyFont="1" applyBorder="1" applyAlignment="1">
      <alignment horizontal="center" vertical="top" wrapText="1"/>
    </xf>
    <xf numFmtId="0" fontId="32" fillId="5" borderId="21" xfId="0" applyFont="1" applyFill="1" applyBorder="1" applyAlignment="1">
      <alignment horizontal="right" vertical="top" wrapText="1"/>
    </xf>
    <xf numFmtId="0" fontId="32" fillId="5" borderId="20" xfId="0" applyFont="1" applyFill="1" applyBorder="1" applyAlignment="1">
      <alignment horizontal="right" vertical="top" wrapText="1"/>
    </xf>
    <xf numFmtId="0" fontId="23" fillId="0" borderId="9" xfId="0" applyFont="1" applyBorder="1" applyAlignment="1">
      <alignment vertical="top" wrapText="1"/>
    </xf>
    <xf numFmtId="0" fontId="32" fillId="5" borderId="21" xfId="7" applyFont="1" applyFill="1" applyBorder="1" applyAlignment="1">
      <alignment vertical="top" wrapText="1"/>
    </xf>
    <xf numFmtId="166" fontId="32" fillId="5" borderId="2" xfId="10" applyFont="1" applyFill="1" applyBorder="1" applyAlignment="1">
      <alignment horizontal="right" vertical="top" wrapText="1"/>
    </xf>
    <xf numFmtId="165" fontId="32" fillId="5" borderId="2" xfId="0" applyNumberFormat="1" applyFont="1" applyFill="1" applyBorder="1" applyAlignment="1">
      <alignment horizontal="right" vertical="top"/>
    </xf>
    <xf numFmtId="165" fontId="32" fillId="5" borderId="21" xfId="0" applyNumberFormat="1" applyFont="1" applyFill="1" applyBorder="1" applyAlignment="1">
      <alignment horizontal="left" vertical="top" wrapText="1"/>
    </xf>
    <xf numFmtId="0" fontId="23" fillId="5" borderId="2" xfId="0" applyFont="1" applyFill="1" applyBorder="1" applyAlignment="1">
      <alignment horizontal="center" vertical="top"/>
    </xf>
    <xf numFmtId="0" fontId="38" fillId="5" borderId="2" xfId="0" applyFont="1" applyFill="1" applyBorder="1" applyAlignment="1">
      <alignment horizontal="center" vertical="top" wrapText="1"/>
    </xf>
    <xf numFmtId="0" fontId="32" fillId="0" borderId="21" xfId="0" applyFont="1" applyBorder="1" applyAlignment="1">
      <alignment vertical="top" wrapText="1"/>
    </xf>
    <xf numFmtId="3" fontId="32" fillId="5" borderId="3" xfId="0" applyNumberFormat="1" applyFont="1" applyFill="1" applyBorder="1" applyAlignment="1">
      <alignment horizontal="right" vertical="top" wrapText="1"/>
    </xf>
    <xf numFmtId="0" fontId="38" fillId="5" borderId="3" xfId="0" applyFont="1" applyFill="1" applyBorder="1" applyAlignment="1">
      <alignment horizontal="center" vertical="top" wrapText="1"/>
    </xf>
    <xf numFmtId="0" fontId="23" fillId="5" borderId="23" xfId="0" applyFont="1" applyFill="1" applyBorder="1" applyAlignment="1">
      <alignment horizontal="center" vertical="top"/>
    </xf>
    <xf numFmtId="0" fontId="23" fillId="0" borderId="3" xfId="0" applyFont="1" applyBorder="1" applyAlignment="1">
      <alignment vertical="top" wrapText="1"/>
    </xf>
    <xf numFmtId="164" fontId="32" fillId="5" borderId="44" xfId="0" applyNumberFormat="1" applyFont="1" applyFill="1" applyBorder="1" applyAlignment="1">
      <alignment horizontal="left" vertical="top" wrapText="1"/>
    </xf>
    <xf numFmtId="0" fontId="32" fillId="5" borderId="50" xfId="2" applyFont="1" applyFill="1" applyBorder="1" applyAlignment="1">
      <alignment horizontal="left" vertical="top" wrapText="1"/>
    </xf>
    <xf numFmtId="0" fontId="32" fillId="5" borderId="23" xfId="0" applyFont="1" applyFill="1" applyBorder="1" applyAlignment="1">
      <alignment horizontal="right" vertical="top"/>
    </xf>
    <xf numFmtId="0" fontId="32" fillId="5" borderId="31" xfId="0" applyFont="1" applyFill="1" applyBorder="1" applyAlignment="1">
      <alignment vertical="top" wrapText="1"/>
    </xf>
    <xf numFmtId="0" fontId="23" fillId="0" borderId="75" xfId="0" applyFont="1" applyBorder="1" applyAlignment="1">
      <alignment vertical="top"/>
    </xf>
    <xf numFmtId="0" fontId="23" fillId="0" borderId="39" xfId="0" applyFont="1" applyBorder="1" applyAlignment="1">
      <alignment vertical="top"/>
    </xf>
    <xf numFmtId="167" fontId="32" fillId="6" borderId="2" xfId="0" applyNumberFormat="1" applyFont="1" applyFill="1" applyBorder="1" applyAlignment="1">
      <alignment horizontal="right" vertical="top" wrapText="1"/>
    </xf>
    <xf numFmtId="0" fontId="23" fillId="5" borderId="15" xfId="0" applyFont="1" applyFill="1" applyBorder="1" applyAlignment="1">
      <alignment horizontal="left" vertical="top" wrapText="1"/>
    </xf>
    <xf numFmtId="0" fontId="32" fillId="5" borderId="23" xfId="0" applyFont="1" applyFill="1" applyBorder="1" applyAlignment="1">
      <alignment horizontal="right" vertical="top" wrapText="1"/>
    </xf>
    <xf numFmtId="0" fontId="23" fillId="0" borderId="70" xfId="0" applyFont="1" applyBorder="1" applyAlignment="1">
      <alignment vertical="top"/>
    </xf>
    <xf numFmtId="0" fontId="41" fillId="0" borderId="0" xfId="0" applyFont="1"/>
    <xf numFmtId="0" fontId="42" fillId="0" borderId="0" xfId="0" applyFont="1"/>
    <xf numFmtId="0" fontId="23" fillId="0" borderId="21" xfId="0" applyFont="1" applyBorder="1" applyAlignment="1">
      <alignment horizontal="left" vertical="top"/>
    </xf>
    <xf numFmtId="0" fontId="23" fillId="0" borderId="21" xfId="0" applyFont="1" applyBorder="1" applyAlignment="1">
      <alignment horizontal="left" vertical="top" wrapText="1"/>
    </xf>
    <xf numFmtId="0" fontId="32" fillId="5" borderId="66" xfId="0" applyFont="1" applyFill="1" applyBorder="1" applyAlignment="1">
      <alignment horizontal="left" vertical="top" wrapText="1"/>
    </xf>
    <xf numFmtId="0" fontId="11" fillId="5" borderId="5" xfId="0" applyFont="1" applyFill="1" applyBorder="1" applyAlignment="1">
      <alignment horizontal="left" vertical="top" wrapText="1"/>
    </xf>
    <xf numFmtId="0" fontId="11" fillId="5" borderId="27" xfId="0" applyFont="1" applyFill="1" applyBorder="1" applyAlignment="1">
      <alignment horizontal="left" vertical="top" wrapText="1"/>
    </xf>
    <xf numFmtId="0" fontId="10" fillId="5" borderId="3" xfId="0" applyFont="1" applyFill="1" applyBorder="1" applyAlignment="1">
      <alignment horizontal="left" vertical="top" wrapText="1"/>
    </xf>
    <xf numFmtId="0" fontId="10" fillId="5" borderId="21" xfId="0" applyFont="1" applyFill="1" applyBorder="1" applyAlignment="1">
      <alignment horizontal="left" vertical="top" wrapText="1"/>
    </xf>
    <xf numFmtId="0" fontId="11" fillId="5" borderId="3" xfId="0" applyFont="1" applyFill="1" applyBorder="1" applyAlignment="1">
      <alignment horizontal="left" vertical="top" wrapText="1"/>
    </xf>
    <xf numFmtId="0" fontId="11" fillId="5" borderId="21" xfId="0" applyFont="1" applyFill="1" applyBorder="1" applyAlignment="1">
      <alignment horizontal="left" vertical="top" wrapText="1"/>
    </xf>
    <xf numFmtId="0" fontId="11" fillId="0" borderId="3" xfId="0" applyFont="1" applyBorder="1" applyAlignment="1">
      <alignment horizontal="left" vertical="top"/>
    </xf>
    <xf numFmtId="0" fontId="11" fillId="0" borderId="21" xfId="0" applyFont="1" applyBorder="1" applyAlignment="1">
      <alignment horizontal="left" vertical="top"/>
    </xf>
    <xf numFmtId="0" fontId="11" fillId="0" borderId="5" xfId="0" applyFont="1" applyBorder="1" applyAlignment="1">
      <alignment horizontal="left" vertical="top" wrapText="1"/>
    </xf>
    <xf numFmtId="0" fontId="11" fillId="0" borderId="27" xfId="0" applyFont="1" applyBorder="1" applyAlignment="1">
      <alignment horizontal="left" vertical="top" wrapText="1"/>
    </xf>
    <xf numFmtId="0" fontId="11" fillId="0" borderId="25" xfId="0" applyFont="1" applyBorder="1" applyAlignment="1">
      <alignment horizontal="left" vertical="top" wrapText="1"/>
    </xf>
    <xf numFmtId="0" fontId="10" fillId="5" borderId="20" xfId="0" applyFont="1" applyFill="1" applyBorder="1" applyAlignment="1">
      <alignment horizontal="left" vertical="top" wrapText="1"/>
    </xf>
    <xf numFmtId="0" fontId="11" fillId="5" borderId="20" xfId="0" applyFont="1" applyFill="1" applyBorder="1" applyAlignment="1">
      <alignment horizontal="left" vertical="top" wrapText="1"/>
    </xf>
    <xf numFmtId="0" fontId="12" fillId="2" borderId="6" xfId="0" applyFont="1" applyFill="1" applyBorder="1" applyAlignment="1">
      <alignment horizontal="center"/>
    </xf>
    <xf numFmtId="0" fontId="12" fillId="2" borderId="7" xfId="0" applyFont="1" applyFill="1" applyBorder="1" applyAlignment="1">
      <alignment horizontal="center"/>
    </xf>
    <xf numFmtId="0" fontId="12" fillId="2" borderId="8" xfId="0" applyFont="1" applyFill="1" applyBorder="1" applyAlignment="1">
      <alignment horizontal="center"/>
    </xf>
    <xf numFmtId="0" fontId="8" fillId="3" borderId="36" xfId="0" applyFont="1" applyFill="1" applyBorder="1" applyAlignment="1">
      <alignment horizontal="center" vertical="top" wrapText="1"/>
    </xf>
    <xf numFmtId="0" fontId="8" fillId="3" borderId="1" xfId="0" applyFont="1" applyFill="1" applyBorder="1" applyAlignment="1">
      <alignment horizontal="center" vertical="top" wrapText="1"/>
    </xf>
    <xf numFmtId="0" fontId="8" fillId="3" borderId="37" xfId="0" applyFont="1" applyFill="1" applyBorder="1" applyAlignment="1">
      <alignment horizontal="center" vertical="top" wrapText="1"/>
    </xf>
    <xf numFmtId="0" fontId="8" fillId="4" borderId="2" xfId="1" applyFont="1" applyFill="1" applyBorder="1" applyAlignment="1">
      <alignment horizontal="left" vertical="top" wrapText="1"/>
    </xf>
    <xf numFmtId="0" fontId="8" fillId="4" borderId="4" xfId="1" applyFont="1" applyFill="1" applyBorder="1" applyAlignment="1">
      <alignment horizontal="left" vertical="top" wrapText="1"/>
    </xf>
    <xf numFmtId="0" fontId="8" fillId="4" borderId="10" xfId="1" applyFont="1" applyFill="1" applyBorder="1" applyAlignment="1">
      <alignment horizontal="left" vertical="top" wrapText="1"/>
    </xf>
    <xf numFmtId="0" fontId="9" fillId="4" borderId="5" xfId="0" applyFont="1" applyFill="1" applyBorder="1" applyAlignment="1">
      <alignment horizontal="left" vertical="top" wrapText="1"/>
    </xf>
    <xf numFmtId="0" fontId="9" fillId="4" borderId="3" xfId="0" applyFont="1" applyFill="1" applyBorder="1" applyAlignment="1">
      <alignment horizontal="left" vertical="top" wrapText="1"/>
    </xf>
    <xf numFmtId="0" fontId="9" fillId="4" borderId="11" xfId="0" applyFont="1" applyFill="1" applyBorder="1" applyAlignment="1">
      <alignment horizontal="left" vertical="top" wrapText="1"/>
    </xf>
    <xf numFmtId="0" fontId="9" fillId="4" borderId="47" xfId="0" applyFont="1" applyFill="1" applyBorder="1" applyAlignment="1">
      <alignment horizontal="left" vertical="top" wrapText="1"/>
    </xf>
    <xf numFmtId="0" fontId="9" fillId="4" borderId="48" xfId="0" applyFont="1" applyFill="1" applyBorder="1" applyAlignment="1">
      <alignment horizontal="left" vertical="top" wrapText="1"/>
    </xf>
    <xf numFmtId="167" fontId="10" fillId="5" borderId="3" xfId="0" applyNumberFormat="1" applyFont="1" applyFill="1" applyBorder="1" applyAlignment="1">
      <alignment horizontal="center" vertical="top"/>
    </xf>
    <xf numFmtId="167" fontId="10" fillId="5" borderId="20" xfId="0" applyNumberFormat="1" applyFont="1" applyFill="1" applyBorder="1" applyAlignment="1">
      <alignment horizontal="center" vertical="top"/>
    </xf>
    <xf numFmtId="167" fontId="10" fillId="5" borderId="21" xfId="0" applyNumberFormat="1" applyFont="1" applyFill="1" applyBorder="1" applyAlignment="1">
      <alignment horizontal="center" vertical="top"/>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5" fillId="2" borderId="6" xfId="0" applyFont="1" applyFill="1" applyBorder="1" applyAlignment="1">
      <alignment horizontal="center" vertical="top" wrapText="1"/>
    </xf>
    <xf numFmtId="0" fontId="15" fillId="2" borderId="7"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3" borderId="6" xfId="0" applyFont="1" applyFill="1" applyBorder="1" applyAlignment="1">
      <alignment horizontal="center" vertical="top" wrapText="1"/>
    </xf>
    <xf numFmtId="0" fontId="15" fillId="3" borderId="7" xfId="0" applyFont="1" applyFill="1" applyBorder="1" applyAlignment="1">
      <alignment horizontal="center" vertical="top" wrapText="1"/>
    </xf>
    <xf numFmtId="0" fontId="15" fillId="3" borderId="8" xfId="0" applyFont="1" applyFill="1" applyBorder="1" applyAlignment="1">
      <alignment horizontal="center" vertical="top" wrapText="1"/>
    </xf>
    <xf numFmtId="0" fontId="16" fillId="2" borderId="36" xfId="0" applyFont="1" applyFill="1" applyBorder="1" applyAlignment="1">
      <alignment horizontal="center" vertical="top" wrapText="1"/>
    </xf>
    <xf numFmtId="0" fontId="16" fillId="2" borderId="1" xfId="0" applyFont="1" applyFill="1" applyBorder="1" applyAlignment="1">
      <alignment horizontal="center" vertical="top" wrapText="1"/>
    </xf>
    <xf numFmtId="0" fontId="16" fillId="2" borderId="37" xfId="0" applyFont="1" applyFill="1" applyBorder="1" applyAlignment="1">
      <alignment horizontal="center" vertical="top" wrapText="1"/>
    </xf>
    <xf numFmtId="0" fontId="15" fillId="4" borderId="3" xfId="1" applyFont="1" applyFill="1" applyBorder="1" applyAlignment="1">
      <alignment horizontal="center" vertical="top" wrapText="1"/>
    </xf>
    <xf numFmtId="0" fontId="15" fillId="4" borderId="4" xfId="1" applyFont="1" applyFill="1" applyBorder="1" applyAlignment="1">
      <alignment vertical="top" wrapText="1"/>
    </xf>
    <xf numFmtId="0" fontId="15" fillId="4" borderId="46" xfId="1" applyFont="1" applyFill="1" applyBorder="1" applyAlignment="1">
      <alignment vertical="top" wrapText="1"/>
    </xf>
    <xf numFmtId="0" fontId="15" fillId="4" borderId="43" xfId="0" applyFont="1" applyFill="1" applyBorder="1" applyAlignment="1">
      <alignment horizontal="center" vertical="top" wrapText="1"/>
    </xf>
    <xf numFmtId="0" fontId="15" fillId="4" borderId="44" xfId="0" applyFont="1" applyFill="1" applyBorder="1" applyAlignment="1">
      <alignment horizontal="center" vertical="top" wrapText="1"/>
    </xf>
    <xf numFmtId="0" fontId="18" fillId="4" borderId="35" xfId="0" applyFont="1" applyFill="1" applyBorder="1" applyAlignment="1">
      <alignment horizontal="center" vertical="top" wrapText="1"/>
    </xf>
    <xf numFmtId="0" fontId="18" fillId="4" borderId="28" xfId="0" applyFont="1" applyFill="1" applyBorder="1" applyAlignment="1">
      <alignment horizontal="center" vertical="top" wrapText="1"/>
    </xf>
    <xf numFmtId="0" fontId="18" fillId="4" borderId="29" xfId="0" applyFont="1" applyFill="1" applyBorder="1" applyAlignment="1">
      <alignment horizontal="center" vertical="top" wrapText="1"/>
    </xf>
    <xf numFmtId="0" fontId="13" fillId="0" borderId="3" xfId="0" applyFont="1" applyBorder="1" applyAlignment="1">
      <alignment horizontal="left" vertical="top" wrapText="1"/>
    </xf>
    <xf numFmtId="0" fontId="13" fillId="0" borderId="21" xfId="0" applyFont="1" applyBorder="1" applyAlignment="1">
      <alignment horizontal="left" vertical="top" wrapText="1"/>
    </xf>
    <xf numFmtId="0" fontId="19" fillId="5" borderId="20" xfId="0" applyFont="1" applyFill="1" applyBorder="1" applyAlignment="1">
      <alignment horizontal="left" vertical="top" wrapText="1"/>
    </xf>
    <xf numFmtId="0" fontId="19" fillId="5" borderId="21" xfId="0" applyFont="1" applyFill="1" applyBorder="1" applyAlignment="1">
      <alignment horizontal="left" vertical="top" wrapText="1"/>
    </xf>
    <xf numFmtId="0" fontId="13" fillId="5" borderId="20" xfId="0" applyFont="1" applyFill="1" applyBorder="1" applyAlignment="1">
      <alignment horizontal="left" vertical="top" wrapText="1"/>
    </xf>
    <xf numFmtId="0" fontId="13" fillId="5" borderId="21" xfId="0" applyFont="1" applyFill="1" applyBorder="1" applyAlignment="1">
      <alignment horizontal="left" vertical="top" wrapText="1"/>
    </xf>
    <xf numFmtId="0" fontId="13" fillId="5" borderId="3" xfId="0" applyFont="1" applyFill="1" applyBorder="1" applyAlignment="1">
      <alignment vertical="top" wrapText="1"/>
    </xf>
    <xf numFmtId="0" fontId="13" fillId="5" borderId="21" xfId="0" applyFont="1" applyFill="1" applyBorder="1" applyAlignment="1">
      <alignment vertical="top" wrapText="1"/>
    </xf>
    <xf numFmtId="0" fontId="19" fillId="5" borderId="3" xfId="0" applyFont="1" applyFill="1" applyBorder="1" applyAlignment="1">
      <alignment vertical="top" wrapText="1"/>
    </xf>
    <xf numFmtId="0" fontId="19" fillId="5" borderId="21" xfId="0" applyFont="1" applyFill="1" applyBorder="1" applyAlignment="1">
      <alignment vertical="top" wrapText="1"/>
    </xf>
    <xf numFmtId="0" fontId="13" fillId="5" borderId="3" xfId="0" applyFont="1" applyFill="1" applyBorder="1" applyAlignment="1">
      <alignment horizontal="left" vertical="top" wrapText="1"/>
    </xf>
    <xf numFmtId="0" fontId="13" fillId="0" borderId="3" xfId="0" applyFont="1" applyBorder="1" applyAlignment="1">
      <alignment horizontal="center" vertical="top"/>
    </xf>
    <xf numFmtId="0" fontId="13" fillId="0" borderId="21" xfId="0" applyFont="1" applyBorder="1" applyAlignment="1">
      <alignment horizontal="center" vertical="top"/>
    </xf>
    <xf numFmtId="0" fontId="19" fillId="0" borderId="10" xfId="0" applyFont="1" applyBorder="1" applyAlignment="1">
      <alignment horizontal="center" vertical="top" wrapText="1"/>
    </xf>
    <xf numFmtId="0" fontId="19" fillId="0" borderId="26" xfId="0" applyFont="1" applyBorder="1" applyAlignment="1">
      <alignment horizontal="center" vertical="top" wrapText="1"/>
    </xf>
    <xf numFmtId="3" fontId="13" fillId="0" borderId="3" xfId="0" applyNumberFormat="1" applyFont="1" applyBorder="1" applyAlignment="1">
      <alignment horizontal="left" vertical="top"/>
    </xf>
    <xf numFmtId="3" fontId="13" fillId="0" borderId="20" xfId="0" applyNumberFormat="1" applyFont="1" applyBorder="1" applyAlignment="1">
      <alignment horizontal="left" vertical="top"/>
    </xf>
    <xf numFmtId="3" fontId="13" fillId="0" borderId="21" xfId="0" applyNumberFormat="1" applyFont="1" applyBorder="1" applyAlignment="1">
      <alignment horizontal="left" vertical="top"/>
    </xf>
    <xf numFmtId="0" fontId="13" fillId="0" borderId="21" xfId="0" applyFont="1" applyBorder="1" applyAlignment="1">
      <alignment horizontal="left" vertical="top"/>
    </xf>
    <xf numFmtId="0" fontId="19" fillId="5" borderId="3" xfId="0" applyFont="1" applyFill="1" applyBorder="1" applyAlignment="1">
      <alignment horizontal="center" vertical="top" wrapText="1"/>
    </xf>
    <xf numFmtId="0" fontId="19" fillId="5" borderId="21" xfId="0" applyFont="1" applyFill="1" applyBorder="1" applyAlignment="1">
      <alignment horizontal="center" vertical="top" wrapText="1"/>
    </xf>
    <xf numFmtId="3" fontId="13" fillId="0" borderId="3" xfId="0" applyNumberFormat="1" applyFont="1" applyBorder="1" applyAlignment="1">
      <alignment horizontal="center" vertical="top"/>
    </xf>
    <xf numFmtId="3" fontId="13" fillId="0" borderId="20" xfId="0" applyNumberFormat="1" applyFont="1" applyBorder="1" applyAlignment="1">
      <alignment horizontal="center" vertical="top"/>
    </xf>
    <xf numFmtId="3" fontId="13" fillId="0" borderId="21" xfId="0" applyNumberFormat="1" applyFont="1" applyBorder="1" applyAlignment="1">
      <alignment horizontal="center" vertical="top"/>
    </xf>
    <xf numFmtId="0" fontId="13" fillId="0" borderId="20" xfId="0" applyFont="1" applyBorder="1" applyAlignment="1">
      <alignment horizontal="left" vertical="top" wrapText="1"/>
    </xf>
    <xf numFmtId="0" fontId="19" fillId="5" borderId="3" xfId="0" applyFont="1" applyFill="1" applyBorder="1" applyAlignment="1">
      <alignment horizontal="left" vertical="top" wrapText="1"/>
    </xf>
    <xf numFmtId="0" fontId="19" fillId="5" borderId="20" xfId="0" applyFont="1" applyFill="1" applyBorder="1" applyAlignment="1">
      <alignment horizontal="center" vertical="top" wrapText="1"/>
    </xf>
    <xf numFmtId="0" fontId="13" fillId="5" borderId="3" xfId="0" applyFont="1" applyFill="1" applyBorder="1" applyAlignment="1">
      <alignment horizontal="center" vertical="top" wrapText="1"/>
    </xf>
    <xf numFmtId="0" fontId="13" fillId="5" borderId="21" xfId="0" applyFont="1" applyFill="1" applyBorder="1" applyAlignment="1">
      <alignment horizontal="center" vertical="top" wrapText="1"/>
    </xf>
    <xf numFmtId="0" fontId="13" fillId="0" borderId="3" xfId="0" applyFont="1" applyBorder="1" applyAlignment="1">
      <alignment horizontal="center" vertical="top" wrapText="1"/>
    </xf>
    <xf numFmtId="0" fontId="13" fillId="0" borderId="21" xfId="0" applyFont="1" applyBorder="1" applyAlignment="1">
      <alignment horizontal="center" vertical="top" wrapText="1"/>
    </xf>
    <xf numFmtId="0" fontId="19" fillId="0" borderId="5" xfId="0" applyFont="1" applyBorder="1" applyAlignment="1">
      <alignment horizontal="left" vertical="top"/>
    </xf>
    <xf numFmtId="0" fontId="19" fillId="0" borderId="27" xfId="0" applyFont="1" applyBorder="1" applyAlignment="1">
      <alignment horizontal="left" vertical="top"/>
    </xf>
    <xf numFmtId="0" fontId="19" fillId="0" borderId="25" xfId="0" applyFont="1" applyBorder="1" applyAlignment="1">
      <alignment horizontal="left" vertical="top"/>
    </xf>
    <xf numFmtId="0" fontId="19" fillId="0" borderId="3" xfId="0" applyFont="1" applyBorder="1" applyAlignment="1">
      <alignment horizontal="left" vertical="top"/>
    </xf>
    <xf numFmtId="0" fontId="19" fillId="0" borderId="20" xfId="0" applyFont="1" applyBorder="1" applyAlignment="1">
      <alignment horizontal="left" vertical="top"/>
    </xf>
    <xf numFmtId="0" fontId="19" fillId="0" borderId="21" xfId="0" applyFont="1" applyBorder="1" applyAlignment="1">
      <alignment horizontal="left" vertical="top"/>
    </xf>
    <xf numFmtId="0" fontId="19" fillId="0" borderId="58" xfId="0" applyFont="1" applyBorder="1" applyAlignment="1">
      <alignment horizontal="center" vertical="top" wrapText="1"/>
    </xf>
    <xf numFmtId="0" fontId="19" fillId="0" borderId="27" xfId="0" applyFont="1" applyBorder="1" applyAlignment="1">
      <alignment horizontal="center" vertical="top" wrapText="1"/>
    </xf>
    <xf numFmtId="0" fontId="19" fillId="0" borderId="25" xfId="0" applyFont="1" applyBorder="1" applyAlignment="1">
      <alignment horizontal="center" vertical="top" wrapText="1"/>
    </xf>
    <xf numFmtId="0" fontId="19" fillId="0" borderId="5" xfId="0" applyFont="1" applyBorder="1" applyAlignment="1">
      <alignment horizontal="center" vertical="top"/>
    </xf>
    <xf numFmtId="0" fontId="19" fillId="0" borderId="27" xfId="0" applyFont="1" applyBorder="1" applyAlignment="1">
      <alignment horizontal="center" vertical="top"/>
    </xf>
    <xf numFmtId="0" fontId="19" fillId="0" borderId="25" xfId="0" applyFont="1" applyBorder="1" applyAlignment="1">
      <alignment horizontal="center" vertical="top"/>
    </xf>
    <xf numFmtId="0" fontId="13" fillId="0" borderId="20" xfId="0" applyFont="1" applyBorder="1" applyAlignment="1">
      <alignment horizontal="center" vertical="top" wrapText="1"/>
    </xf>
    <xf numFmtId="0" fontId="19" fillId="0" borderId="3" xfId="0" applyFont="1" applyBorder="1" applyAlignment="1">
      <alignment horizontal="center" vertical="top"/>
    </xf>
    <xf numFmtId="0" fontId="19" fillId="0" borderId="20" xfId="0" applyFont="1" applyBorder="1" applyAlignment="1">
      <alignment horizontal="center" vertical="top"/>
    </xf>
    <xf numFmtId="0" fontId="19" fillId="0" borderId="21" xfId="0" applyFont="1" applyBorder="1" applyAlignment="1">
      <alignment horizontal="center" vertical="top"/>
    </xf>
    <xf numFmtId="0" fontId="12" fillId="2" borderId="6" xfId="0" applyFont="1" applyFill="1" applyBorder="1" applyAlignment="1">
      <alignment horizontal="center" vertical="top" wrapText="1"/>
    </xf>
    <xf numFmtId="0" fontId="11" fillId="2" borderId="7" xfId="0" applyFont="1" applyFill="1" applyBorder="1" applyAlignment="1">
      <alignment horizontal="center" vertical="top" wrapText="1"/>
    </xf>
    <xf numFmtId="0" fontId="11" fillId="2" borderId="8" xfId="0" applyFont="1" applyFill="1" applyBorder="1" applyAlignment="1">
      <alignment horizontal="center" vertical="top" wrapText="1"/>
    </xf>
    <xf numFmtId="0" fontId="11" fillId="3" borderId="36" xfId="0" applyFont="1" applyFill="1" applyBorder="1" applyAlignment="1">
      <alignment horizontal="center" vertical="top" wrapText="1"/>
    </xf>
    <xf numFmtId="0" fontId="11" fillId="3" borderId="1" xfId="0" applyFont="1" applyFill="1" applyBorder="1" applyAlignment="1">
      <alignment horizontal="center" vertical="top" wrapText="1"/>
    </xf>
    <xf numFmtId="0" fontId="11" fillId="3" borderId="37" xfId="0" applyFont="1" applyFill="1" applyBorder="1" applyAlignment="1">
      <alignment horizontal="center" vertical="top" wrapText="1"/>
    </xf>
    <xf numFmtId="0" fontId="8" fillId="4" borderId="2" xfId="1" applyFont="1" applyFill="1" applyBorder="1" applyAlignment="1">
      <alignment horizontal="center" vertical="top" wrapText="1"/>
    </xf>
    <xf numFmtId="0" fontId="8" fillId="4" borderId="4" xfId="1" applyFont="1" applyFill="1" applyBorder="1" applyAlignment="1">
      <alignment vertical="top" wrapText="1"/>
    </xf>
    <xf numFmtId="0" fontId="8" fillId="4" borderId="9" xfId="0" applyFont="1" applyFill="1" applyBorder="1" applyAlignment="1">
      <alignment horizontal="center" vertical="top" wrapText="1"/>
    </xf>
    <xf numFmtId="0" fontId="8" fillId="4" borderId="2" xfId="0" applyFont="1" applyFill="1" applyBorder="1" applyAlignment="1">
      <alignment horizontal="center" vertical="top" wrapText="1"/>
    </xf>
    <xf numFmtId="0" fontId="9" fillId="4" borderId="22" xfId="0" applyFont="1" applyFill="1" applyBorder="1" applyAlignment="1">
      <alignment horizontal="center" vertical="top" wrapText="1"/>
    </xf>
    <xf numFmtId="0" fontId="9" fillId="4" borderId="1" xfId="0" applyFont="1" applyFill="1" applyBorder="1" applyAlignment="1">
      <alignment horizontal="center" vertical="top" wrapText="1"/>
    </xf>
    <xf numFmtId="0" fontId="9" fillId="4" borderId="24" xfId="0" applyFont="1" applyFill="1" applyBorder="1" applyAlignment="1">
      <alignment horizontal="center" vertical="top" wrapText="1"/>
    </xf>
    <xf numFmtId="0" fontId="10" fillId="5" borderId="2" xfId="0" applyFont="1" applyFill="1" applyBorder="1" applyAlignment="1">
      <alignment vertical="top" wrapText="1"/>
    </xf>
    <xf numFmtId="0" fontId="10" fillId="5" borderId="3" xfId="0" applyFont="1" applyFill="1" applyBorder="1" applyAlignment="1">
      <alignment horizontal="center" vertical="top" wrapText="1"/>
    </xf>
    <xf numFmtId="0" fontId="10" fillId="5" borderId="20" xfId="0" applyFont="1" applyFill="1" applyBorder="1" applyAlignment="1">
      <alignment horizontal="center" vertical="top" wrapText="1"/>
    </xf>
    <xf numFmtId="0" fontId="11" fillId="5" borderId="2" xfId="0" applyFont="1" applyFill="1" applyBorder="1" applyAlignment="1">
      <alignment horizontal="center" vertical="top" wrapText="1"/>
    </xf>
    <xf numFmtId="0" fontId="10" fillId="5" borderId="21" xfId="0" applyFont="1" applyFill="1" applyBorder="1" applyAlignment="1">
      <alignment horizontal="center" vertical="top" wrapText="1"/>
    </xf>
    <xf numFmtId="0" fontId="11" fillId="5" borderId="3" xfId="0" applyFont="1" applyFill="1" applyBorder="1" applyAlignment="1">
      <alignment horizontal="center" vertical="top" wrapText="1"/>
    </xf>
    <xf numFmtId="0" fontId="11" fillId="5" borderId="21" xfId="0" applyFont="1" applyFill="1" applyBorder="1" applyAlignment="1">
      <alignment horizontal="center" vertical="top" wrapText="1"/>
    </xf>
    <xf numFmtId="0" fontId="11" fillId="5" borderId="20" xfId="0" applyFont="1" applyFill="1" applyBorder="1" applyAlignment="1">
      <alignment horizontal="center" vertical="top" wrapText="1"/>
    </xf>
    <xf numFmtId="0" fontId="11" fillId="5" borderId="5" xfId="0" applyFont="1" applyFill="1" applyBorder="1" applyAlignment="1">
      <alignment horizontal="center" vertical="top" wrapText="1"/>
    </xf>
    <xf numFmtId="0" fontId="11" fillId="5" borderId="27" xfId="0" applyFont="1" applyFill="1" applyBorder="1" applyAlignment="1">
      <alignment horizontal="center" vertical="top" wrapText="1"/>
    </xf>
    <xf numFmtId="0" fontId="11" fillId="5" borderId="25" xfId="0" applyFont="1" applyFill="1" applyBorder="1" applyAlignment="1">
      <alignment horizontal="center" vertical="top" wrapText="1"/>
    </xf>
    <xf numFmtId="0" fontId="10" fillId="5" borderId="10" xfId="0" applyFont="1" applyFill="1" applyBorder="1" applyAlignment="1">
      <alignment horizontal="center" vertical="top" wrapText="1"/>
    </xf>
    <xf numFmtId="0" fontId="10" fillId="5" borderId="34" xfId="0" applyFont="1" applyFill="1" applyBorder="1" applyAlignment="1">
      <alignment horizontal="center" vertical="top" wrapText="1"/>
    </xf>
    <xf numFmtId="0" fontId="10" fillId="5" borderId="26" xfId="0" applyFont="1" applyFill="1" applyBorder="1" applyAlignment="1">
      <alignment horizontal="center" vertical="top" wrapText="1"/>
    </xf>
    <xf numFmtId="0" fontId="10" fillId="5" borderId="11" xfId="0" applyFont="1" applyFill="1" applyBorder="1" applyAlignment="1">
      <alignment horizontal="center" vertical="top" wrapText="1"/>
    </xf>
    <xf numFmtId="0" fontId="10" fillId="5" borderId="33" xfId="0" applyFont="1" applyFill="1" applyBorder="1" applyAlignment="1">
      <alignment horizontal="center" vertical="top" wrapText="1"/>
    </xf>
    <xf numFmtId="0" fontId="10" fillId="5" borderId="32" xfId="0" applyFont="1" applyFill="1" applyBorder="1" applyAlignment="1">
      <alignment horizontal="center" vertical="top" wrapText="1"/>
    </xf>
    <xf numFmtId="0" fontId="21" fillId="5" borderId="3" xfId="0" applyFont="1" applyFill="1" applyBorder="1" applyAlignment="1">
      <alignment horizontal="center" vertical="top" wrapText="1"/>
    </xf>
    <xf numFmtId="0" fontId="21" fillId="5" borderId="21" xfId="0" applyFont="1" applyFill="1" applyBorder="1" applyAlignment="1">
      <alignment horizontal="center" vertical="top" wrapText="1"/>
    </xf>
    <xf numFmtId="169" fontId="10" fillId="5" borderId="3" xfId="5" applyFont="1" applyFill="1" applyBorder="1" applyAlignment="1">
      <alignment horizontal="center" vertical="top"/>
    </xf>
    <xf numFmtId="169" fontId="10" fillId="5" borderId="21" xfId="5" applyFont="1" applyFill="1" applyBorder="1" applyAlignment="1">
      <alignment horizontal="center" vertical="top"/>
    </xf>
    <xf numFmtId="0" fontId="10" fillId="5" borderId="2" xfId="0" applyFont="1" applyFill="1" applyBorder="1" applyAlignment="1">
      <alignment horizontal="left" vertical="top" wrapText="1"/>
    </xf>
    <xf numFmtId="0" fontId="11" fillId="5" borderId="3" xfId="0" applyFont="1" applyFill="1" applyBorder="1" applyAlignment="1">
      <alignment horizontal="left" vertical="top"/>
    </xf>
    <xf numFmtId="0" fontId="11" fillId="5" borderId="20" xfId="0" applyFont="1" applyFill="1" applyBorder="1" applyAlignment="1">
      <alignment horizontal="left" vertical="top"/>
    </xf>
    <xf numFmtId="0" fontId="11" fillId="5" borderId="21" xfId="0" applyFont="1" applyFill="1" applyBorder="1" applyAlignment="1">
      <alignment horizontal="left" vertical="top"/>
    </xf>
    <xf numFmtId="0" fontId="11" fillId="5" borderId="3" xfId="0" applyFont="1" applyFill="1" applyBorder="1" applyAlignment="1">
      <alignment horizontal="center" vertical="top"/>
    </xf>
    <xf numFmtId="0" fontId="11" fillId="5" borderId="20" xfId="0" applyFont="1" applyFill="1" applyBorder="1" applyAlignment="1">
      <alignment horizontal="center" vertical="top"/>
    </xf>
    <xf numFmtId="0" fontId="11" fillId="5" borderId="21" xfId="0" applyFont="1" applyFill="1" applyBorder="1" applyAlignment="1">
      <alignment horizontal="center" vertical="top"/>
    </xf>
    <xf numFmtId="0" fontId="12" fillId="2" borderId="35" xfId="0" applyFont="1" applyFill="1" applyBorder="1" applyAlignment="1">
      <alignment horizontal="center"/>
    </xf>
    <xf numFmtId="0" fontId="12" fillId="2" borderId="28" xfId="0" applyFont="1" applyFill="1" applyBorder="1" applyAlignment="1">
      <alignment horizontal="center"/>
    </xf>
    <xf numFmtId="0" fontId="14" fillId="0" borderId="12" xfId="0" applyFont="1" applyBorder="1"/>
    <xf numFmtId="0" fontId="8" fillId="3" borderId="38" xfId="0" applyFont="1" applyFill="1" applyBorder="1" applyAlignment="1">
      <alignment horizontal="center" vertical="top" wrapText="1"/>
    </xf>
    <xf numFmtId="0" fontId="8" fillId="3" borderId="6"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0" fontId="14" fillId="0" borderId="0" xfId="0" applyFont="1"/>
    <xf numFmtId="0" fontId="8" fillId="2" borderId="39" xfId="0" applyFont="1" applyFill="1" applyBorder="1" applyAlignment="1">
      <alignment horizontal="center" vertical="top" wrapText="1"/>
    </xf>
    <xf numFmtId="0" fontId="11" fillId="4" borderId="9"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4" borderId="22" xfId="0" applyFont="1" applyFill="1" applyBorder="1" applyAlignment="1">
      <alignment horizontal="center" vertical="top" wrapText="1"/>
    </xf>
    <xf numFmtId="0" fontId="11" fillId="4" borderId="1" xfId="0" applyFont="1" applyFill="1" applyBorder="1" applyAlignment="1">
      <alignment horizontal="center" vertical="top" wrapText="1"/>
    </xf>
    <xf numFmtId="0" fontId="11" fillId="4" borderId="24" xfId="0" applyFont="1" applyFill="1" applyBorder="1" applyAlignment="1">
      <alignment horizontal="center" vertical="top" wrapText="1"/>
    </xf>
    <xf numFmtId="0" fontId="21" fillId="5" borderId="20" xfId="0" applyFont="1" applyFill="1" applyBorder="1" applyAlignment="1">
      <alignment horizontal="center" vertical="top" wrapText="1"/>
    </xf>
    <xf numFmtId="0" fontId="11" fillId="5" borderId="25" xfId="0" applyFont="1" applyFill="1" applyBorder="1" applyAlignment="1">
      <alignment horizontal="left" vertical="top" wrapText="1"/>
    </xf>
    <xf numFmtId="0" fontId="11" fillId="5" borderId="9" xfId="0" applyFont="1" applyFill="1" applyBorder="1" applyAlignment="1">
      <alignment horizontal="left" vertical="top" wrapText="1"/>
    </xf>
    <xf numFmtId="0" fontId="21" fillId="5" borderId="3" xfId="0" applyFont="1" applyFill="1" applyBorder="1" applyAlignment="1">
      <alignment horizontal="left" vertical="top" wrapText="1"/>
    </xf>
    <xf numFmtId="0" fontId="21" fillId="5" borderId="20" xfId="0" applyFont="1" applyFill="1" applyBorder="1" applyAlignment="1">
      <alignment horizontal="left" vertical="top" wrapText="1"/>
    </xf>
    <xf numFmtId="0" fontId="21" fillId="5" borderId="21" xfId="0" applyFont="1" applyFill="1" applyBorder="1" applyAlignment="1">
      <alignment horizontal="left" vertical="top" wrapText="1"/>
    </xf>
    <xf numFmtId="0" fontId="11" fillId="5" borderId="40" xfId="0" applyFont="1" applyFill="1" applyBorder="1" applyAlignment="1">
      <alignment horizontal="center" vertical="top"/>
    </xf>
    <xf numFmtId="0" fontId="11" fillId="0" borderId="3" xfId="0" applyFont="1" applyBorder="1" applyAlignment="1">
      <alignment horizontal="center" vertical="top" wrapText="1"/>
    </xf>
    <xf numFmtId="0" fontId="11" fillId="0" borderId="21" xfId="0" applyFont="1" applyBorder="1" applyAlignment="1">
      <alignment horizontal="center" vertical="top" wrapText="1"/>
    </xf>
    <xf numFmtId="164" fontId="10" fillId="0" borderId="3" xfId="0" applyNumberFormat="1" applyFont="1" applyBorder="1" applyAlignment="1">
      <alignment horizontal="left" vertical="top"/>
    </xf>
    <xf numFmtId="0" fontId="10" fillId="0" borderId="21" xfId="0" applyFont="1" applyBorder="1" applyAlignment="1">
      <alignment horizontal="left" vertical="top"/>
    </xf>
    <xf numFmtId="0" fontId="10" fillId="5" borderId="53" xfId="0" applyFont="1" applyFill="1" applyBorder="1" applyAlignment="1">
      <alignment horizontal="left" vertical="top" wrapText="1"/>
    </xf>
    <xf numFmtId="0" fontId="10" fillId="0" borderId="20" xfId="0" applyFont="1" applyBorder="1" applyAlignment="1">
      <alignment horizontal="left" vertical="top"/>
    </xf>
    <xf numFmtId="0" fontId="11" fillId="0" borderId="25" xfId="0" applyFont="1" applyBorder="1" applyAlignment="1">
      <alignment horizontal="left" vertical="top"/>
    </xf>
    <xf numFmtId="0" fontId="11" fillId="0" borderId="3" xfId="0" applyFont="1" applyBorder="1" applyAlignment="1">
      <alignment horizontal="left" vertical="top" wrapText="1"/>
    </xf>
    <xf numFmtId="0" fontId="11" fillId="0" borderId="21" xfId="0" applyFont="1" applyBorder="1" applyAlignment="1">
      <alignment horizontal="left" vertical="top" wrapText="1"/>
    </xf>
    <xf numFmtId="0" fontId="10" fillId="0" borderId="21" xfId="0" applyFont="1" applyBorder="1" applyAlignment="1">
      <alignment horizontal="left" wrapText="1"/>
    </xf>
    <xf numFmtId="0" fontId="10" fillId="0" borderId="21" xfId="0" applyFont="1" applyBorder="1" applyAlignment="1">
      <alignment horizontal="left"/>
    </xf>
    <xf numFmtId="0" fontId="10" fillId="0" borderId="10" xfId="0" applyFont="1" applyBorder="1" applyAlignment="1">
      <alignment horizontal="left" vertical="top" wrapText="1"/>
    </xf>
    <xf numFmtId="0" fontId="10" fillId="0" borderId="34" xfId="0" applyFont="1" applyBorder="1" applyAlignment="1">
      <alignment horizontal="left" vertical="top" wrapText="1"/>
    </xf>
    <xf numFmtId="0" fontId="10" fillId="0" borderId="26" xfId="0" applyFont="1" applyBorder="1" applyAlignment="1">
      <alignment horizontal="left" vertical="top" wrapText="1"/>
    </xf>
    <xf numFmtId="0" fontId="10" fillId="0" borderId="20" xfId="0" applyFont="1" applyBorder="1" applyAlignment="1">
      <alignment horizontal="left"/>
    </xf>
    <xf numFmtId="0" fontId="11" fillId="5" borderId="40" xfId="0" applyFont="1" applyFill="1" applyBorder="1" applyAlignment="1">
      <alignment horizontal="left" vertical="top" wrapText="1"/>
    </xf>
    <xf numFmtId="0" fontId="10" fillId="5" borderId="40" xfId="0" applyFont="1" applyFill="1" applyBorder="1" applyAlignment="1">
      <alignment horizontal="center" vertical="top" wrapText="1"/>
    </xf>
    <xf numFmtId="0" fontId="10" fillId="5" borderId="11" xfId="6" applyFont="1" applyFill="1" applyBorder="1" applyAlignment="1">
      <alignment horizontal="center" vertical="top" wrapText="1"/>
    </xf>
    <xf numFmtId="0" fontId="10" fillId="5" borderId="32" xfId="6" applyFont="1" applyFill="1" applyBorder="1" applyAlignment="1">
      <alignment horizontal="center" vertical="top" wrapText="1"/>
    </xf>
    <xf numFmtId="167" fontId="10" fillId="5" borderId="2" xfId="0" applyNumberFormat="1" applyFont="1" applyFill="1" applyBorder="1" applyAlignment="1">
      <alignment horizontal="left" vertical="top" wrapText="1"/>
    </xf>
    <xf numFmtId="167" fontId="10" fillId="5" borderId="23" xfId="0" applyNumberFormat="1" applyFont="1" applyFill="1" applyBorder="1" applyAlignment="1">
      <alignment horizontal="left" vertical="top" wrapText="1"/>
    </xf>
    <xf numFmtId="0" fontId="10" fillId="5" borderId="40" xfId="0" applyFont="1" applyFill="1" applyBorder="1" applyAlignment="1">
      <alignment horizontal="left" vertical="top" wrapText="1"/>
    </xf>
    <xf numFmtId="0" fontId="10" fillId="5" borderId="3" xfId="6" applyFont="1" applyFill="1" applyBorder="1" applyAlignment="1">
      <alignment horizontal="center" vertical="top" wrapText="1"/>
    </xf>
    <xf numFmtId="0" fontId="10" fillId="5" borderId="21" xfId="6" applyFont="1" applyFill="1" applyBorder="1" applyAlignment="1">
      <alignment horizontal="center" vertical="top" wrapText="1"/>
    </xf>
    <xf numFmtId="0" fontId="10" fillId="5" borderId="33" xfId="0" applyFont="1" applyFill="1" applyBorder="1" applyAlignment="1">
      <alignment horizontal="left" vertical="top" wrapText="1"/>
    </xf>
    <xf numFmtId="0" fontId="10" fillId="5" borderId="32" xfId="0" applyFont="1" applyFill="1" applyBorder="1" applyAlignment="1">
      <alignment horizontal="left" vertical="top" wrapText="1"/>
    </xf>
    <xf numFmtId="0" fontId="11" fillId="0" borderId="42" xfId="0" applyFont="1" applyBorder="1" applyAlignment="1">
      <alignment horizontal="left"/>
    </xf>
    <xf numFmtId="0" fontId="11" fillId="0" borderId="15" xfId="0" applyFont="1" applyBorder="1" applyAlignment="1">
      <alignment horizontal="left"/>
    </xf>
    <xf numFmtId="0" fontId="11" fillId="0" borderId="20" xfId="0" applyFont="1" applyBorder="1" applyAlignment="1">
      <alignment horizontal="left"/>
    </xf>
    <xf numFmtId="0" fontId="11" fillId="0" borderId="21" xfId="0" applyFont="1" applyBorder="1" applyAlignment="1">
      <alignment horizontal="left"/>
    </xf>
    <xf numFmtId="0" fontId="10" fillId="0" borderId="3" xfId="0" applyFont="1" applyBorder="1" applyAlignment="1">
      <alignment horizontal="left" vertical="top" wrapText="1"/>
    </xf>
    <xf numFmtId="0" fontId="9" fillId="5" borderId="55" xfId="1" applyFont="1" applyFill="1" applyBorder="1" applyAlignment="1">
      <alignment horizontal="left" vertical="top" wrapText="1"/>
    </xf>
    <xf numFmtId="0" fontId="9" fillId="5" borderId="26" xfId="1" applyFont="1" applyFill="1" applyBorder="1" applyAlignment="1">
      <alignment horizontal="left" vertical="top" wrapText="1"/>
    </xf>
    <xf numFmtId="0" fontId="11" fillId="5" borderId="40" xfId="0" applyFont="1" applyFill="1" applyBorder="1" applyAlignment="1">
      <alignment horizontal="center" vertical="top" wrapText="1"/>
    </xf>
    <xf numFmtId="0" fontId="8" fillId="5" borderId="53" xfId="0" applyFont="1" applyFill="1" applyBorder="1" applyAlignment="1">
      <alignment horizontal="left" vertical="top" wrapText="1"/>
    </xf>
    <xf numFmtId="0" fontId="8" fillId="5" borderId="20" xfId="0" applyFont="1" applyFill="1" applyBorder="1" applyAlignment="1">
      <alignment horizontal="left" vertical="top" wrapText="1"/>
    </xf>
    <xf numFmtId="164" fontId="10" fillId="5" borderId="53" xfId="0" applyNumberFormat="1" applyFont="1" applyFill="1" applyBorder="1" applyAlignment="1">
      <alignment horizontal="left" vertical="top" wrapText="1"/>
    </xf>
    <xf numFmtId="0" fontId="10" fillId="0" borderId="55" xfId="0" applyFont="1" applyBorder="1" applyAlignment="1">
      <alignment horizontal="left" vertical="top" wrapText="1"/>
    </xf>
    <xf numFmtId="0" fontId="10" fillId="0" borderId="56" xfId="0" applyFont="1" applyBorder="1" applyAlignment="1">
      <alignment horizontal="left" vertical="top" wrapText="1"/>
    </xf>
    <xf numFmtId="0" fontId="7" fillId="0" borderId="12" xfId="0" applyFont="1" applyBorder="1"/>
    <xf numFmtId="0" fontId="11" fillId="3" borderId="6" xfId="0" applyFont="1" applyFill="1" applyBorder="1" applyAlignment="1">
      <alignment horizontal="center" vertical="top" wrapText="1"/>
    </xf>
    <xf numFmtId="0" fontId="11" fillId="3" borderId="7" xfId="0" applyFont="1" applyFill="1" applyBorder="1" applyAlignment="1">
      <alignment horizontal="center" vertical="top" wrapText="1"/>
    </xf>
    <xf numFmtId="0" fontId="11" fillId="3" borderId="8" xfId="0" applyFont="1" applyFill="1" applyBorder="1" applyAlignment="1">
      <alignment horizontal="center" vertical="top" wrapText="1"/>
    </xf>
    <xf numFmtId="0" fontId="7" fillId="0" borderId="0" xfId="0" applyFont="1"/>
    <xf numFmtId="0" fontId="11" fillId="2" borderId="39" xfId="0" applyFont="1" applyFill="1" applyBorder="1" applyAlignment="1">
      <alignment horizontal="center" vertical="top" wrapText="1"/>
    </xf>
    <xf numFmtId="0" fontId="8" fillId="4" borderId="22" xfId="1" applyFont="1" applyFill="1" applyBorder="1" applyAlignment="1">
      <alignment horizontal="left" vertical="top" wrapText="1"/>
    </xf>
    <xf numFmtId="0" fontId="8" fillId="4" borderId="1" xfId="1" applyFont="1" applyFill="1" applyBorder="1" applyAlignment="1">
      <alignment horizontal="left" vertical="top" wrapText="1"/>
    </xf>
    <xf numFmtId="0" fontId="8" fillId="4" borderId="24" xfId="1" applyFont="1" applyFill="1" applyBorder="1" applyAlignment="1">
      <alignment horizontal="left" vertical="top" wrapText="1"/>
    </xf>
    <xf numFmtId="0" fontId="8" fillId="4" borderId="42" xfId="0" applyFont="1" applyFill="1" applyBorder="1" applyAlignment="1">
      <alignment horizontal="left" vertical="top" wrapText="1"/>
    </xf>
    <xf numFmtId="0" fontId="8" fillId="4" borderId="47" xfId="0" applyFont="1" applyFill="1" applyBorder="1" applyAlignment="1">
      <alignment horizontal="left" vertical="top" wrapText="1"/>
    </xf>
    <xf numFmtId="0" fontId="8" fillId="4" borderId="48" xfId="0" applyFont="1" applyFill="1" applyBorder="1" applyAlignment="1">
      <alignment horizontal="left" vertical="top" wrapText="1"/>
    </xf>
    <xf numFmtId="0" fontId="8" fillId="4" borderId="3" xfId="0" applyFont="1" applyFill="1" applyBorder="1" applyAlignment="1">
      <alignment horizontal="left" vertical="top" wrapText="1"/>
    </xf>
    <xf numFmtId="0" fontId="8" fillId="4" borderId="20" xfId="1" applyFont="1" applyFill="1" applyBorder="1" applyAlignment="1">
      <alignment horizontal="left" vertical="top" wrapText="1"/>
    </xf>
    <xf numFmtId="0" fontId="7" fillId="0" borderId="0" xfId="0" applyFont="1" applyAlignment="1">
      <alignment horizontal="left"/>
    </xf>
    <xf numFmtId="0" fontId="11" fillId="5" borderId="5" xfId="0" applyFont="1" applyFill="1" applyBorder="1" applyAlignment="1">
      <alignment horizontal="center" vertical="top"/>
    </xf>
    <xf numFmtId="0" fontId="11" fillId="5" borderId="27" xfId="0" applyFont="1" applyFill="1" applyBorder="1" applyAlignment="1">
      <alignment horizontal="center" vertical="top"/>
    </xf>
    <xf numFmtId="0" fontId="11" fillId="5" borderId="49" xfId="0" applyFont="1" applyFill="1" applyBorder="1" applyAlignment="1">
      <alignment horizontal="center" vertical="top"/>
    </xf>
    <xf numFmtId="0" fontId="23" fillId="4" borderId="2" xfId="1" applyFont="1" applyFill="1" applyBorder="1" applyAlignment="1">
      <alignment horizontal="left" vertical="top" wrapText="1"/>
    </xf>
    <xf numFmtId="0" fontId="23" fillId="4" borderId="9" xfId="0" applyFont="1" applyFill="1" applyBorder="1" applyAlignment="1">
      <alignment horizontal="left" vertical="top" wrapText="1"/>
    </xf>
    <xf numFmtId="0" fontId="23" fillId="4" borderId="2" xfId="0" applyFont="1" applyFill="1" applyBorder="1" applyAlignment="1">
      <alignment horizontal="left" vertical="top" wrapText="1"/>
    </xf>
    <xf numFmtId="0" fontId="25" fillId="2" borderId="60" xfId="0" applyFont="1" applyFill="1" applyBorder="1" applyAlignment="1">
      <alignment horizontal="center" vertical="top" wrapText="1"/>
    </xf>
    <xf numFmtId="0" fontId="25" fillId="2" borderId="50" xfId="0" applyFont="1" applyFill="1" applyBorder="1" applyAlignment="1">
      <alignment horizontal="center" vertical="top" wrapText="1"/>
    </xf>
    <xf numFmtId="0" fontId="25" fillId="2" borderId="51" xfId="0" applyFont="1" applyFill="1" applyBorder="1" applyAlignment="1">
      <alignment horizontal="center" vertical="top" wrapText="1"/>
    </xf>
    <xf numFmtId="0" fontId="23" fillId="3" borderId="9" xfId="0" applyFont="1" applyFill="1" applyBorder="1" applyAlignment="1">
      <alignment horizontal="center" vertical="top" wrapText="1"/>
    </xf>
    <xf numFmtId="0" fontId="23" fillId="3" borderId="2" xfId="0" applyFont="1" applyFill="1" applyBorder="1" applyAlignment="1">
      <alignment horizontal="center" vertical="top" wrapText="1"/>
    </xf>
    <xf numFmtId="0" fontId="23" fillId="3" borderId="4" xfId="0" applyFont="1" applyFill="1" applyBorder="1" applyAlignment="1">
      <alignment horizontal="center" vertical="top" wrapText="1"/>
    </xf>
    <xf numFmtId="0" fontId="25" fillId="2" borderId="15" xfId="0" applyFont="1" applyFill="1" applyBorder="1" applyAlignment="1">
      <alignment horizontal="center"/>
    </xf>
    <xf numFmtId="0" fontId="25" fillId="2" borderId="0" xfId="0" applyFont="1" applyFill="1" applyAlignment="1">
      <alignment horizontal="center"/>
    </xf>
    <xf numFmtId="0" fontId="24" fillId="3" borderId="59" xfId="0" applyFont="1" applyFill="1" applyBorder="1" applyAlignment="1">
      <alignment horizontal="center" vertical="top" wrapText="1"/>
    </xf>
    <xf numFmtId="0" fontId="24" fillId="3" borderId="61" xfId="0" applyFont="1" applyFill="1" applyBorder="1" applyAlignment="1">
      <alignment horizontal="center" vertical="top" wrapText="1"/>
    </xf>
    <xf numFmtId="0" fontId="23" fillId="3" borderId="15" xfId="0" applyFont="1" applyFill="1" applyBorder="1" applyAlignment="1">
      <alignment horizontal="center" vertical="top" wrapText="1"/>
    </xf>
    <xf numFmtId="0" fontId="23" fillId="3" borderId="0" xfId="0" applyFont="1" applyFill="1" applyAlignment="1">
      <alignment horizontal="center" vertical="top" wrapText="1"/>
    </xf>
    <xf numFmtId="0" fontId="23" fillId="2" borderId="15" xfId="0" applyFont="1" applyFill="1" applyBorder="1" applyAlignment="1">
      <alignment horizontal="center"/>
    </xf>
    <xf numFmtId="0" fontId="23" fillId="2" borderId="0" xfId="0" applyFont="1" applyFill="1" applyAlignment="1">
      <alignment horizontal="center"/>
    </xf>
    <xf numFmtId="0" fontId="24" fillId="3" borderId="15" xfId="0" applyFont="1" applyFill="1" applyBorder="1" applyAlignment="1">
      <alignment horizontal="center" vertical="top" wrapText="1"/>
    </xf>
    <xf numFmtId="0" fontId="24" fillId="3" borderId="0" xfId="0" applyFont="1" applyFill="1" applyAlignment="1">
      <alignment horizontal="center" vertical="top" wrapText="1"/>
    </xf>
    <xf numFmtId="0" fontId="29" fillId="2" borderId="15" xfId="0" applyFont="1" applyFill="1" applyBorder="1" applyAlignment="1">
      <alignment horizontal="center" vertical="top" wrapText="1"/>
    </xf>
    <xf numFmtId="0" fontId="29" fillId="2" borderId="0" xfId="0" applyFont="1" applyFill="1" applyAlignment="1">
      <alignment horizontal="center" vertical="top" wrapText="1"/>
    </xf>
    <xf numFmtId="0" fontId="32" fillId="5" borderId="3" xfId="0" applyFont="1" applyFill="1" applyBorder="1" applyAlignment="1">
      <alignment horizontal="left" vertical="top" wrapText="1"/>
    </xf>
    <xf numFmtId="0" fontId="32" fillId="5" borderId="20" xfId="0" applyFont="1" applyFill="1" applyBorder="1" applyAlignment="1">
      <alignment horizontal="left" vertical="top" wrapText="1"/>
    </xf>
    <xf numFmtId="0" fontId="32" fillId="5" borderId="21" xfId="0" applyFont="1" applyFill="1" applyBorder="1" applyAlignment="1">
      <alignment horizontal="left" vertical="top" wrapText="1"/>
    </xf>
    <xf numFmtId="0" fontId="23" fillId="5" borderId="3" xfId="0" applyFont="1" applyFill="1" applyBorder="1" applyAlignment="1">
      <alignment horizontal="left" vertical="top"/>
    </xf>
    <xf numFmtId="0" fontId="23" fillId="5" borderId="20" xfId="0" applyFont="1" applyFill="1" applyBorder="1" applyAlignment="1">
      <alignment horizontal="left" vertical="top"/>
    </xf>
    <xf numFmtId="0" fontId="32" fillId="5" borderId="5" xfId="0" applyFont="1" applyFill="1" applyBorder="1" applyAlignment="1">
      <alignment horizontal="left" vertical="top"/>
    </xf>
    <xf numFmtId="0" fontId="32" fillId="5" borderId="27" xfId="0" applyFont="1" applyFill="1" applyBorder="1" applyAlignment="1">
      <alignment horizontal="left" vertical="top"/>
    </xf>
    <xf numFmtId="0" fontId="32" fillId="5" borderId="25" xfId="0" applyFont="1" applyFill="1" applyBorder="1" applyAlignment="1">
      <alignment horizontal="left" vertical="top"/>
    </xf>
    <xf numFmtId="0" fontId="32" fillId="5" borderId="2" xfId="0" applyFont="1" applyFill="1" applyBorder="1" applyAlignment="1">
      <alignment horizontal="left" vertical="top" wrapText="1"/>
    </xf>
    <xf numFmtId="0" fontId="23" fillId="5" borderId="2" xfId="0" applyFont="1" applyFill="1" applyBorder="1" applyAlignment="1">
      <alignment horizontal="left" vertical="top" wrapText="1"/>
    </xf>
    <xf numFmtId="0" fontId="23" fillId="0" borderId="2" xfId="0" applyFont="1" applyBorder="1" applyAlignment="1">
      <alignment horizontal="left" vertical="top"/>
    </xf>
    <xf numFmtId="0" fontId="32" fillId="5" borderId="3" xfId="0" applyFont="1" applyFill="1" applyBorder="1" applyAlignment="1">
      <alignment horizontal="center" vertical="top" wrapText="1"/>
    </xf>
    <xf numFmtId="0" fontId="32" fillId="5" borderId="21" xfId="0" applyFont="1" applyFill="1" applyBorder="1" applyAlignment="1">
      <alignment horizontal="center" vertical="top" wrapText="1"/>
    </xf>
    <xf numFmtId="0" fontId="23" fillId="5" borderId="3" xfId="0" applyFont="1" applyFill="1" applyBorder="1" applyAlignment="1">
      <alignment horizontal="center" vertical="top" wrapText="1"/>
    </xf>
    <xf numFmtId="0" fontId="23" fillId="5" borderId="21" xfId="0" applyFont="1" applyFill="1" applyBorder="1" applyAlignment="1">
      <alignment horizontal="center" vertical="top" wrapText="1"/>
    </xf>
    <xf numFmtId="0" fontId="32" fillId="5" borderId="5" xfId="0" applyFont="1" applyFill="1" applyBorder="1" applyAlignment="1">
      <alignment horizontal="left" vertical="top" wrapText="1"/>
    </xf>
    <xf numFmtId="0" fontId="32" fillId="5" borderId="27" xfId="0" applyFont="1" applyFill="1" applyBorder="1" applyAlignment="1">
      <alignment horizontal="left" vertical="top" wrapText="1"/>
    </xf>
    <xf numFmtId="0" fontId="23" fillId="5" borderId="3" xfId="0" applyFont="1" applyFill="1" applyBorder="1" applyAlignment="1">
      <alignment horizontal="left" vertical="top" wrapText="1"/>
    </xf>
    <xf numFmtId="0" fontId="23" fillId="5" borderId="20" xfId="0" applyFont="1" applyFill="1" applyBorder="1" applyAlignment="1">
      <alignment horizontal="left" vertical="top" wrapText="1"/>
    </xf>
    <xf numFmtId="0" fontId="23" fillId="5" borderId="3" xfId="0" applyFont="1" applyFill="1" applyBorder="1" applyAlignment="1">
      <alignment horizontal="center" vertical="top"/>
    </xf>
    <xf numFmtId="0" fontId="23" fillId="5" borderId="21" xfId="0" applyFont="1" applyFill="1" applyBorder="1" applyAlignment="1">
      <alignment horizontal="center" vertical="top"/>
    </xf>
    <xf numFmtId="0" fontId="23" fillId="5" borderId="21" xfId="0" applyFont="1" applyFill="1" applyBorder="1" applyAlignment="1">
      <alignment horizontal="left" vertical="top"/>
    </xf>
    <xf numFmtId="0" fontId="32" fillId="5" borderId="22" xfId="0" applyFont="1" applyFill="1" applyBorder="1" applyAlignment="1">
      <alignment horizontal="left" vertical="top" wrapText="1"/>
    </xf>
    <xf numFmtId="0" fontId="32" fillId="5" borderId="25" xfId="0" applyFont="1" applyFill="1" applyBorder="1" applyAlignment="1">
      <alignment horizontal="left" vertical="top" wrapText="1"/>
    </xf>
    <xf numFmtId="0" fontId="23" fillId="5" borderId="21" xfId="0" applyFont="1" applyFill="1" applyBorder="1" applyAlignment="1">
      <alignment horizontal="left" vertical="top" wrapText="1"/>
    </xf>
    <xf numFmtId="0" fontId="32" fillId="5" borderId="3" xfId="0" applyFont="1" applyFill="1" applyBorder="1" applyAlignment="1">
      <alignment vertical="top" wrapText="1"/>
    </xf>
    <xf numFmtId="0" fontId="32" fillId="5" borderId="20" xfId="0" applyFont="1" applyFill="1" applyBorder="1" applyAlignment="1">
      <alignment vertical="top" wrapText="1"/>
    </xf>
    <xf numFmtId="0" fontId="23" fillId="5" borderId="2" xfId="0" applyFont="1" applyFill="1" applyBorder="1" applyAlignment="1">
      <alignment horizontal="left" vertical="top"/>
    </xf>
    <xf numFmtId="0" fontId="32" fillId="5" borderId="9" xfId="0" applyFont="1" applyFill="1" applyBorder="1" applyAlignment="1">
      <alignment horizontal="left" vertical="top" wrapText="1"/>
    </xf>
    <xf numFmtId="0" fontId="23" fillId="5" borderId="20" xfId="0" applyFont="1" applyFill="1" applyBorder="1" applyAlignment="1">
      <alignment horizontal="center" vertical="top" wrapText="1"/>
    </xf>
    <xf numFmtId="0" fontId="25" fillId="2" borderId="14" xfId="0" applyFont="1" applyFill="1" applyBorder="1" applyAlignment="1">
      <alignment horizontal="center" vertical="top" wrapText="1"/>
    </xf>
    <xf numFmtId="0" fontId="25" fillId="2" borderId="12" xfId="0" applyFont="1" applyFill="1" applyBorder="1" applyAlignment="1">
      <alignment horizontal="center" vertical="top" wrapText="1"/>
    </xf>
    <xf numFmtId="0" fontId="25" fillId="2" borderId="13" xfId="0" applyFont="1" applyFill="1" applyBorder="1" applyAlignment="1">
      <alignment horizontal="center" vertical="top" wrapText="1"/>
    </xf>
    <xf numFmtId="0" fontId="23" fillId="3" borderId="16" xfId="0" applyFont="1" applyFill="1" applyBorder="1" applyAlignment="1">
      <alignment horizontal="center" vertical="top" wrapText="1"/>
    </xf>
    <xf numFmtId="0" fontId="23" fillId="4" borderId="4" xfId="1" applyFont="1" applyFill="1" applyBorder="1" applyAlignment="1">
      <alignment horizontal="left" vertical="top" wrapText="1"/>
    </xf>
    <xf numFmtId="0" fontId="23" fillId="4" borderId="22" xfId="0" applyFont="1" applyFill="1" applyBorder="1" applyAlignment="1">
      <alignment horizontal="left" vertical="top" wrapText="1"/>
    </xf>
    <xf numFmtId="0" fontId="23" fillId="4" borderId="1" xfId="0" applyFont="1" applyFill="1" applyBorder="1" applyAlignment="1">
      <alignment horizontal="left" vertical="top" wrapText="1"/>
    </xf>
    <xf numFmtId="0" fontId="23" fillId="4" borderId="24" xfId="0" applyFont="1" applyFill="1" applyBorder="1" applyAlignment="1">
      <alignment horizontal="left" vertical="top" wrapText="1"/>
    </xf>
    <xf numFmtId="0" fontId="25" fillId="2" borderId="14" xfId="0" applyFont="1" applyFill="1" applyBorder="1" applyAlignment="1">
      <alignment horizontal="center"/>
    </xf>
    <xf numFmtId="0" fontId="25" fillId="2" borderId="12" xfId="0" applyFont="1" applyFill="1" applyBorder="1" applyAlignment="1">
      <alignment horizontal="center"/>
    </xf>
    <xf numFmtId="0" fontId="25" fillId="2" borderId="13" xfId="0" applyFont="1" applyFill="1" applyBorder="1" applyAlignment="1">
      <alignment horizontal="center"/>
    </xf>
    <xf numFmtId="0" fontId="23" fillId="5" borderId="27" xfId="0" applyFont="1" applyFill="1" applyBorder="1" applyAlignment="1">
      <alignment horizontal="center" vertical="top" wrapText="1"/>
    </xf>
    <xf numFmtId="0" fontId="32" fillId="5" borderId="11" xfId="0" applyFont="1" applyFill="1" applyBorder="1" applyAlignment="1">
      <alignment horizontal="left" vertical="top" wrapText="1"/>
    </xf>
    <xf numFmtId="0" fontId="32" fillId="5" borderId="32" xfId="0" applyFont="1" applyFill="1" applyBorder="1" applyAlignment="1">
      <alignment horizontal="left" vertical="top" wrapText="1"/>
    </xf>
    <xf numFmtId="0" fontId="23" fillId="5" borderId="3" xfId="0" applyFont="1" applyFill="1" applyBorder="1" applyAlignment="1">
      <alignment vertical="top" wrapText="1"/>
    </xf>
    <xf numFmtId="0" fontId="32" fillId="0" borderId="40" xfId="0" applyFont="1" applyBorder="1" applyAlignment="1">
      <alignment vertical="top" wrapText="1"/>
    </xf>
    <xf numFmtId="0" fontId="23" fillId="5" borderId="68" xfId="0" applyFont="1" applyFill="1" applyBorder="1" applyAlignment="1">
      <alignment horizontal="center" vertical="top"/>
    </xf>
    <xf numFmtId="0" fontId="23" fillId="5" borderId="70" xfId="0" applyFont="1" applyFill="1" applyBorder="1" applyAlignment="1">
      <alignment horizontal="center" vertical="top"/>
    </xf>
    <xf numFmtId="0" fontId="23" fillId="5" borderId="20" xfId="0" applyFont="1" applyFill="1" applyBorder="1" applyAlignment="1">
      <alignment horizontal="center" vertical="top"/>
    </xf>
    <xf numFmtId="0" fontId="23" fillId="5" borderId="40" xfId="0" applyFont="1" applyFill="1" applyBorder="1" applyAlignment="1">
      <alignment horizontal="center" vertical="top"/>
    </xf>
    <xf numFmtId="0" fontId="32" fillId="5" borderId="20" xfId="0" applyFont="1" applyFill="1" applyBorder="1" applyAlignment="1">
      <alignment horizontal="center" vertical="top" wrapText="1"/>
    </xf>
    <xf numFmtId="0" fontId="23" fillId="5" borderId="40" xfId="0" applyFont="1" applyFill="1" applyBorder="1" applyAlignment="1">
      <alignment horizontal="center" vertical="top" wrapText="1"/>
    </xf>
    <xf numFmtId="0" fontId="32" fillId="5" borderId="40" xfId="0" applyFont="1" applyFill="1" applyBorder="1" applyAlignment="1">
      <alignment horizontal="center" vertical="top" wrapText="1"/>
    </xf>
    <xf numFmtId="0" fontId="24" fillId="4" borderId="2" xfId="1" applyFont="1" applyFill="1" applyBorder="1" applyAlignment="1">
      <alignment horizontal="left" vertical="top" wrapText="1"/>
    </xf>
    <xf numFmtId="0" fontId="24" fillId="4" borderId="3" xfId="1" applyFont="1" applyFill="1" applyBorder="1" applyAlignment="1">
      <alignment horizontal="left" vertical="top" wrapText="1"/>
    </xf>
    <xf numFmtId="0" fontId="25" fillId="2" borderId="35" xfId="0" applyFont="1" applyFill="1" applyBorder="1" applyAlignment="1">
      <alignment horizontal="center"/>
    </xf>
    <xf numFmtId="0" fontId="25" fillId="2" borderId="28" xfId="0" applyFont="1" applyFill="1" applyBorder="1" applyAlignment="1">
      <alignment horizontal="center"/>
    </xf>
    <xf numFmtId="0" fontId="39" fillId="0" borderId="12" xfId="0" applyFont="1" applyBorder="1"/>
    <xf numFmtId="0" fontId="29" fillId="3" borderId="6" xfId="0" applyFont="1" applyFill="1" applyBorder="1" applyAlignment="1">
      <alignment horizontal="center" vertical="top" wrapText="1"/>
    </xf>
    <xf numFmtId="0" fontId="24" fillId="3" borderId="62" xfId="0" applyFont="1" applyFill="1" applyBorder="1" applyAlignment="1">
      <alignment horizontal="center" vertical="top" wrapText="1"/>
    </xf>
    <xf numFmtId="0" fontId="24" fillId="3" borderId="9" xfId="0" applyFont="1" applyFill="1" applyBorder="1" applyAlignment="1">
      <alignment horizontal="center" vertical="top" wrapText="1"/>
    </xf>
    <xf numFmtId="0" fontId="24" fillId="3" borderId="2" xfId="0" applyFont="1" applyFill="1" applyBorder="1" applyAlignment="1">
      <alignment horizontal="center" vertical="top" wrapText="1"/>
    </xf>
    <xf numFmtId="0" fontId="24" fillId="3" borderId="4" xfId="0" applyFont="1" applyFill="1" applyBorder="1" applyAlignment="1">
      <alignment horizontal="center" vertical="top" wrapText="1"/>
    </xf>
    <xf numFmtId="0" fontId="23" fillId="4" borderId="5" xfId="0" applyFont="1" applyFill="1" applyBorder="1" applyAlignment="1">
      <alignment horizontal="left" vertical="top" wrapText="1"/>
    </xf>
    <xf numFmtId="0" fontId="23" fillId="4" borderId="3" xfId="0" applyFont="1" applyFill="1" applyBorder="1" applyAlignment="1">
      <alignment horizontal="left" vertical="top" wrapText="1"/>
    </xf>
    <xf numFmtId="0" fontId="23" fillId="4" borderId="2" xfId="0" applyFont="1" applyFill="1" applyBorder="1" applyAlignment="1">
      <alignment vertical="top" wrapText="1"/>
    </xf>
    <xf numFmtId="0" fontId="23" fillId="4" borderId="3" xfId="0" applyFont="1" applyFill="1" applyBorder="1" applyAlignment="1">
      <alignment vertical="top" wrapText="1"/>
    </xf>
    <xf numFmtId="0" fontId="23" fillId="4" borderId="22" xfId="0" applyFont="1" applyFill="1" applyBorder="1" applyAlignment="1">
      <alignment horizontal="center" vertical="top" wrapText="1"/>
    </xf>
    <xf numFmtId="0" fontId="23" fillId="4" borderId="1" xfId="0" applyFont="1" applyFill="1" applyBorder="1" applyAlignment="1">
      <alignment horizontal="center" vertical="top" wrapText="1"/>
    </xf>
    <xf numFmtId="0" fontId="23" fillId="4" borderId="24" xfId="0" applyFont="1" applyFill="1" applyBorder="1" applyAlignment="1">
      <alignment horizontal="center" vertical="top" wrapText="1"/>
    </xf>
    <xf numFmtId="0" fontId="24" fillId="4" borderId="20" xfId="1" applyFont="1" applyFill="1" applyBorder="1" applyAlignment="1">
      <alignment horizontal="left" vertical="top" wrapText="1"/>
    </xf>
    <xf numFmtId="0" fontId="24" fillId="4" borderId="2" xfId="0" applyFont="1" applyFill="1" applyBorder="1" applyAlignment="1">
      <alignment vertical="top" wrapText="1"/>
    </xf>
    <xf numFmtId="0" fontId="24" fillId="4" borderId="3" xfId="0" applyFont="1" applyFill="1" applyBorder="1" applyAlignment="1">
      <alignment vertical="top" wrapText="1"/>
    </xf>
    <xf numFmtId="0" fontId="23" fillId="4" borderId="11" xfId="1" applyFont="1" applyFill="1" applyBorder="1" applyAlignment="1">
      <alignment horizontal="center" vertical="top" wrapText="1"/>
    </xf>
    <xf numFmtId="0" fontId="23" fillId="4" borderId="57" xfId="1" applyFont="1" applyFill="1" applyBorder="1" applyAlignment="1">
      <alignment horizontal="center" vertical="top" wrapText="1"/>
    </xf>
    <xf numFmtId="0" fontId="23" fillId="5" borderId="58" xfId="0" applyFont="1" applyFill="1" applyBorder="1" applyAlignment="1">
      <alignment horizontal="left" vertical="top" wrapText="1"/>
    </xf>
    <xf numFmtId="0" fontId="23" fillId="5" borderId="27" xfId="0" applyFont="1" applyFill="1" applyBorder="1" applyAlignment="1">
      <alignment horizontal="left" vertical="top" wrapText="1"/>
    </xf>
    <xf numFmtId="0" fontId="23" fillId="5" borderId="25" xfId="0" applyFont="1" applyFill="1" applyBorder="1" applyAlignment="1">
      <alignment horizontal="left" vertical="top" wrapText="1"/>
    </xf>
    <xf numFmtId="0" fontId="23" fillId="5" borderId="50" xfId="0" applyFont="1" applyFill="1" applyBorder="1" applyAlignment="1">
      <alignment horizontal="left" vertical="top" wrapText="1"/>
    </xf>
    <xf numFmtId="0" fontId="32" fillId="5" borderId="50" xfId="0" applyFont="1" applyFill="1" applyBorder="1" applyAlignment="1">
      <alignment horizontal="left" vertical="top" wrapText="1"/>
    </xf>
    <xf numFmtId="0" fontId="23" fillId="5" borderId="50" xfId="0" applyFont="1" applyFill="1" applyBorder="1" applyAlignment="1">
      <alignment vertical="top" wrapText="1"/>
    </xf>
    <xf numFmtId="0" fontId="23" fillId="5" borderId="2" xfId="0" applyFont="1" applyFill="1" applyBorder="1" applyAlignment="1">
      <alignment vertical="top" wrapText="1"/>
    </xf>
    <xf numFmtId="15" fontId="24" fillId="4" borderId="3" xfId="1" applyNumberFormat="1" applyFont="1" applyFill="1" applyBorder="1" applyAlignment="1">
      <alignment horizontal="left" vertical="top" wrapText="1"/>
    </xf>
    <xf numFmtId="15" fontId="24" fillId="4" borderId="20" xfId="1" applyNumberFormat="1" applyFont="1" applyFill="1" applyBorder="1" applyAlignment="1">
      <alignment horizontal="left" vertical="top" wrapText="1"/>
    </xf>
    <xf numFmtId="0" fontId="32" fillId="5" borderId="2" xfId="0" applyFont="1" applyFill="1" applyBorder="1" applyAlignment="1">
      <alignment vertical="top" wrapText="1"/>
    </xf>
    <xf numFmtId="0" fontId="23" fillId="5" borderId="4" xfId="0" applyFont="1" applyFill="1" applyBorder="1" applyAlignment="1">
      <alignment horizontal="left" vertical="top" wrapText="1"/>
    </xf>
    <xf numFmtId="0" fontId="23" fillId="5" borderId="20" xfId="0" applyFont="1" applyFill="1" applyBorder="1" applyAlignment="1">
      <alignment vertical="top" wrapText="1"/>
    </xf>
    <xf numFmtId="0" fontId="23" fillId="5" borderId="21" xfId="0" applyFont="1" applyFill="1" applyBorder="1" applyAlignment="1">
      <alignment vertical="top" wrapText="1"/>
    </xf>
    <xf numFmtId="164" fontId="32" fillId="5" borderId="2" xfId="0" applyNumberFormat="1" applyFont="1" applyFill="1" applyBorder="1" applyAlignment="1">
      <alignment horizontal="left" vertical="top"/>
    </xf>
    <xf numFmtId="0" fontId="32" fillId="5" borderId="2" xfId="0" applyFont="1" applyFill="1" applyBorder="1" applyAlignment="1">
      <alignment horizontal="left" vertical="top"/>
    </xf>
    <xf numFmtId="0" fontId="23" fillId="5" borderId="60" xfId="0" applyFont="1" applyFill="1" applyBorder="1" applyAlignment="1">
      <alignment vertical="top" wrapText="1"/>
    </xf>
    <xf numFmtId="0" fontId="23" fillId="5" borderId="9" xfId="0" applyFont="1" applyFill="1" applyBorder="1" applyAlignment="1">
      <alignment vertical="top" wrapText="1"/>
    </xf>
    <xf numFmtId="0" fontId="23" fillId="5" borderId="30" xfId="0" applyFont="1" applyFill="1" applyBorder="1" applyAlignment="1">
      <alignment vertical="top" wrapText="1"/>
    </xf>
    <xf numFmtId="164" fontId="32" fillId="0" borderId="3" xfId="0" applyNumberFormat="1" applyFont="1" applyBorder="1" applyAlignment="1">
      <alignment horizontal="left" vertical="top"/>
    </xf>
    <xf numFmtId="164" fontId="32" fillId="0" borderId="21" xfId="0" applyNumberFormat="1" applyFont="1" applyBorder="1" applyAlignment="1">
      <alignment horizontal="left" vertical="top"/>
    </xf>
    <xf numFmtId="0" fontId="23" fillId="5" borderId="9" xfId="0" applyFont="1" applyFill="1" applyBorder="1" applyAlignment="1">
      <alignment horizontal="left" vertical="top" wrapText="1"/>
    </xf>
    <xf numFmtId="0" fontId="32" fillId="5" borderId="3" xfId="6" applyFont="1" applyFill="1" applyBorder="1" applyAlignment="1">
      <alignment horizontal="left" vertical="top" wrapText="1"/>
    </xf>
    <xf numFmtId="0" fontId="32" fillId="5" borderId="40" xfId="6" applyFont="1" applyFill="1" applyBorder="1" applyAlignment="1">
      <alignment horizontal="left" vertical="top" wrapText="1"/>
    </xf>
    <xf numFmtId="0" fontId="32" fillId="5" borderId="23" xfId="0" applyFont="1" applyFill="1" applyBorder="1" applyAlignment="1">
      <alignment horizontal="left" vertical="top" wrapText="1"/>
    </xf>
    <xf numFmtId="0" fontId="27" fillId="5" borderId="10" xfId="0" applyFont="1" applyFill="1" applyBorder="1" applyAlignment="1">
      <alignment horizontal="center" vertical="top" wrapText="1"/>
    </xf>
    <xf numFmtId="0" fontId="27" fillId="5" borderId="34" xfId="0" applyFont="1" applyFill="1" applyBorder="1" applyAlignment="1">
      <alignment horizontal="center" vertical="top" wrapText="1"/>
    </xf>
    <xf numFmtId="0" fontId="27" fillId="5" borderId="26" xfId="0" applyFont="1" applyFill="1" applyBorder="1" applyAlignment="1">
      <alignment horizontal="center" vertical="top" wrapText="1"/>
    </xf>
    <xf numFmtId="0" fontId="27" fillId="5" borderId="3" xfId="0" applyFont="1" applyFill="1" applyBorder="1" applyAlignment="1">
      <alignment horizontal="left" vertical="top" wrapText="1"/>
    </xf>
    <xf numFmtId="0" fontId="27" fillId="5" borderId="21" xfId="0" applyFont="1" applyFill="1" applyBorder="1" applyAlignment="1">
      <alignment horizontal="left" vertical="top" wrapText="1"/>
    </xf>
    <xf numFmtId="0" fontId="27" fillId="5" borderId="20" xfId="0" applyFont="1" applyFill="1" applyBorder="1" applyAlignment="1">
      <alignment horizontal="left" vertical="top" wrapText="1"/>
    </xf>
    <xf numFmtId="0" fontId="27" fillId="5" borderId="40" xfId="0" applyFont="1" applyFill="1" applyBorder="1" applyAlignment="1">
      <alignment horizontal="left" vertical="top" wrapText="1"/>
    </xf>
    <xf numFmtId="0" fontId="27" fillId="5" borderId="3" xfId="0" applyFont="1" applyFill="1" applyBorder="1" applyAlignment="1">
      <alignment horizontal="center" vertical="top" wrapText="1"/>
    </xf>
    <xf numFmtId="0" fontId="27" fillId="5" borderId="20" xfId="0" applyFont="1" applyFill="1" applyBorder="1" applyAlignment="1">
      <alignment horizontal="center" vertical="top" wrapText="1"/>
    </xf>
    <xf numFmtId="0" fontId="27" fillId="5" borderId="21" xfId="0" applyFont="1" applyFill="1" applyBorder="1" applyAlignment="1">
      <alignment horizontal="center" vertical="top" wrapText="1"/>
    </xf>
    <xf numFmtId="0" fontId="26" fillId="5" borderId="3" xfId="0" applyFont="1" applyFill="1" applyBorder="1" applyAlignment="1">
      <alignment horizontal="left" vertical="top" wrapText="1"/>
    </xf>
    <xf numFmtId="0" fontId="26" fillId="5" borderId="20" xfId="0" applyFont="1" applyFill="1" applyBorder="1" applyAlignment="1">
      <alignment horizontal="left" vertical="top" wrapText="1"/>
    </xf>
    <xf numFmtId="0" fontId="26" fillId="5" borderId="21" xfId="0" applyFont="1" applyFill="1" applyBorder="1" applyAlignment="1">
      <alignment horizontal="left" vertical="top" wrapText="1"/>
    </xf>
    <xf numFmtId="0" fontId="23" fillId="5" borderId="53" xfId="0" applyFont="1" applyFill="1" applyBorder="1" applyAlignment="1">
      <alignment horizontal="center" vertical="top" wrapText="1"/>
    </xf>
    <xf numFmtId="173" fontId="32" fillId="5" borderId="53" xfId="5" applyNumberFormat="1" applyFont="1" applyFill="1" applyBorder="1" applyAlignment="1">
      <alignment horizontal="center" vertical="top"/>
    </xf>
    <xf numFmtId="173" fontId="32" fillId="5" borderId="20" xfId="5" applyNumberFormat="1" applyFont="1" applyFill="1" applyBorder="1" applyAlignment="1">
      <alignment horizontal="center" vertical="top"/>
    </xf>
    <xf numFmtId="173" fontId="32" fillId="5" borderId="40" xfId="5" applyNumberFormat="1" applyFont="1" applyFill="1" applyBorder="1" applyAlignment="1">
      <alignment horizontal="center" vertical="top"/>
    </xf>
    <xf numFmtId="0" fontId="32" fillId="5" borderId="55" xfId="0" applyFont="1" applyFill="1" applyBorder="1" applyAlignment="1">
      <alignment horizontal="center" vertical="top" wrapText="1"/>
    </xf>
    <xf numFmtId="0" fontId="32" fillId="5" borderId="34" xfId="0" applyFont="1" applyFill="1" applyBorder="1" applyAlignment="1">
      <alignment horizontal="center" vertical="top" wrapText="1"/>
    </xf>
    <xf numFmtId="0" fontId="32" fillId="5" borderId="56" xfId="0" applyFont="1" applyFill="1" applyBorder="1" applyAlignment="1">
      <alignment horizontal="center" vertical="top" wrapText="1"/>
    </xf>
    <xf numFmtId="0" fontId="23" fillId="5" borderId="68" xfId="0" applyFont="1" applyFill="1" applyBorder="1" applyAlignment="1">
      <alignment horizontal="center" vertical="top" wrapText="1"/>
    </xf>
    <xf numFmtId="0" fontId="23" fillId="5" borderId="69" xfId="0" applyFont="1" applyFill="1" applyBorder="1" applyAlignment="1">
      <alignment horizontal="center" vertical="top" wrapText="1"/>
    </xf>
    <xf numFmtId="0" fontId="23" fillId="5" borderId="70" xfId="0" applyFont="1" applyFill="1" applyBorder="1" applyAlignment="1">
      <alignment horizontal="center" vertical="top" wrapText="1"/>
    </xf>
    <xf numFmtId="0" fontId="32" fillId="5" borderId="40" xfId="0" applyFont="1" applyFill="1" applyBorder="1" applyAlignment="1">
      <alignment horizontal="left" vertical="top" wrapText="1"/>
    </xf>
    <xf numFmtId="0" fontId="26" fillId="5" borderId="3" xfId="0" applyFont="1" applyFill="1" applyBorder="1" applyAlignment="1">
      <alignment horizontal="center" vertical="top" wrapText="1"/>
    </xf>
    <xf numFmtId="0" fontId="26" fillId="5" borderId="20" xfId="0" applyFont="1" applyFill="1" applyBorder="1" applyAlignment="1">
      <alignment horizontal="center" vertical="top" wrapText="1"/>
    </xf>
    <xf numFmtId="0" fontId="26" fillId="5" borderId="21" xfId="0" applyFont="1" applyFill="1" applyBorder="1" applyAlignment="1">
      <alignment horizontal="center" vertical="top" wrapText="1"/>
    </xf>
    <xf numFmtId="0" fontId="32" fillId="5" borderId="2" xfId="0" applyFont="1" applyFill="1" applyBorder="1" applyAlignment="1">
      <alignment horizontal="center" vertical="top" wrapText="1"/>
    </xf>
    <xf numFmtId="0" fontId="32" fillId="5" borderId="23" xfId="0" applyFont="1" applyFill="1" applyBorder="1" applyAlignment="1">
      <alignment horizontal="center" vertical="top" wrapText="1"/>
    </xf>
    <xf numFmtId="0" fontId="27" fillId="4" borderId="21" xfId="0" applyFont="1" applyFill="1" applyBorder="1" applyAlignment="1">
      <alignment horizontal="center" vertical="top" wrapText="1"/>
    </xf>
    <xf numFmtId="0" fontId="27" fillId="4" borderId="2" xfId="0" applyFont="1" applyFill="1" applyBorder="1" applyAlignment="1">
      <alignment horizontal="center" vertical="top" wrapText="1"/>
    </xf>
    <xf numFmtId="0" fontId="27" fillId="4" borderId="20" xfId="0" applyFont="1" applyFill="1" applyBorder="1" applyAlignment="1">
      <alignment horizontal="center" vertical="top" wrapText="1"/>
    </xf>
    <xf numFmtId="0" fontId="27" fillId="5" borderId="5" xfId="0" applyFont="1" applyFill="1" applyBorder="1" applyAlignment="1">
      <alignment horizontal="center" vertical="top" wrapText="1"/>
    </xf>
    <xf numFmtId="0" fontId="27" fillId="5" borderId="27" xfId="0" applyFont="1" applyFill="1" applyBorder="1" applyAlignment="1">
      <alignment horizontal="center" vertical="top" wrapText="1"/>
    </xf>
    <xf numFmtId="0" fontId="27" fillId="5" borderId="25" xfId="0" applyFont="1" applyFill="1" applyBorder="1" applyAlignment="1">
      <alignment horizontal="center" vertical="top" wrapText="1"/>
    </xf>
    <xf numFmtId="0" fontId="25" fillId="2" borderId="60" xfId="0" applyFont="1" applyFill="1" applyBorder="1" applyAlignment="1">
      <alignment horizontal="center"/>
    </xf>
    <xf numFmtId="0" fontId="25" fillId="2" borderId="50" xfId="0" applyFont="1" applyFill="1" applyBorder="1" applyAlignment="1">
      <alignment horizontal="center"/>
    </xf>
    <xf numFmtId="0" fontId="39" fillId="0" borderId="50" xfId="0" applyFont="1" applyBorder="1" applyAlignment="1">
      <alignment horizontal="center"/>
    </xf>
    <xf numFmtId="0" fontId="29" fillId="3" borderId="50" xfId="0" applyFont="1" applyFill="1" applyBorder="1" applyAlignment="1">
      <alignment horizontal="center" vertical="top" wrapText="1"/>
    </xf>
    <xf numFmtId="0" fontId="27" fillId="4" borderId="27" xfId="0" applyFont="1" applyFill="1" applyBorder="1" applyAlignment="1">
      <alignment horizontal="center" vertical="top" wrapText="1"/>
    </xf>
    <xf numFmtId="0" fontId="27" fillId="4" borderId="25" xfId="0" applyFont="1" applyFill="1" applyBorder="1" applyAlignment="1">
      <alignment horizontal="center" vertical="top" wrapText="1"/>
    </xf>
    <xf numFmtId="0" fontId="27" fillId="4" borderId="32" xfId="0" applyFont="1" applyFill="1" applyBorder="1" applyAlignment="1">
      <alignment horizontal="center" vertical="top" wrapText="1"/>
    </xf>
    <xf numFmtId="0" fontId="27" fillId="4" borderId="61" xfId="0" applyFont="1" applyFill="1" applyBorder="1" applyAlignment="1">
      <alignment horizontal="center" vertical="top" wrapText="1"/>
    </xf>
    <xf numFmtId="0" fontId="27" fillId="4" borderId="73" xfId="0" applyFont="1" applyFill="1" applyBorder="1" applyAlignment="1">
      <alignment horizontal="center" vertical="top" wrapText="1"/>
    </xf>
    <xf numFmtId="0" fontId="27" fillId="4" borderId="75" xfId="0" applyFont="1" applyFill="1" applyBorder="1" applyAlignment="1">
      <alignment horizontal="center" vertical="top" wrapText="1"/>
    </xf>
    <xf numFmtId="0" fontId="27" fillId="4" borderId="74" xfId="0" applyFont="1" applyFill="1" applyBorder="1" applyAlignment="1">
      <alignment horizontal="center" vertical="top" wrapText="1"/>
    </xf>
    <xf numFmtId="0" fontId="23" fillId="0" borderId="3" xfId="0" applyFont="1" applyBorder="1" applyAlignment="1">
      <alignment horizontal="left" vertical="top"/>
    </xf>
    <xf numFmtId="0" fontId="23" fillId="0" borderId="20" xfId="0" applyFont="1" applyBorder="1" applyAlignment="1">
      <alignment horizontal="left" vertical="top"/>
    </xf>
    <xf numFmtId="0" fontId="23" fillId="0" borderId="21" xfId="0" applyFont="1" applyBorder="1" applyAlignment="1">
      <alignment horizontal="left" vertical="top"/>
    </xf>
    <xf numFmtId="0" fontId="32" fillId="0" borderId="3" xfId="0" applyFont="1" applyBorder="1" applyAlignment="1">
      <alignment horizontal="left" vertical="top" wrapText="1"/>
    </xf>
    <xf numFmtId="0" fontId="32" fillId="0" borderId="20" xfId="0" applyFont="1" applyBorder="1" applyAlignment="1">
      <alignment horizontal="left" vertical="top" wrapText="1"/>
    </xf>
    <xf numFmtId="0" fontId="32" fillId="0" borderId="21" xfId="0" applyFont="1" applyBorder="1" applyAlignment="1">
      <alignment horizontal="left" vertical="top" wrapText="1"/>
    </xf>
    <xf numFmtId="0" fontId="23" fillId="0" borderId="5" xfId="0" applyFont="1" applyBorder="1" applyAlignment="1">
      <alignment horizontal="center" vertical="top"/>
    </xf>
    <xf numFmtId="0" fontId="23" fillId="0" borderId="25" xfId="0" applyFont="1" applyBorder="1" applyAlignment="1">
      <alignment horizontal="center" vertical="top"/>
    </xf>
    <xf numFmtId="0" fontId="32" fillId="5" borderId="3" xfId="7" applyFont="1" applyFill="1" applyBorder="1" applyAlignment="1">
      <alignment horizontal="left" vertical="top" wrapText="1"/>
    </xf>
    <xf numFmtId="0" fontId="32" fillId="5" borderId="21" xfId="7" applyFont="1" applyFill="1" applyBorder="1" applyAlignment="1">
      <alignment horizontal="left" vertical="top" wrapText="1"/>
    </xf>
    <xf numFmtId="0" fontId="23" fillId="0" borderId="3" xfId="0" applyFont="1" applyBorder="1" applyAlignment="1">
      <alignment horizontal="left" vertical="top" wrapText="1"/>
    </xf>
    <xf numFmtId="0" fontId="23" fillId="0" borderId="21" xfId="0" applyFont="1" applyBorder="1" applyAlignment="1">
      <alignment horizontal="left" vertical="top" wrapText="1"/>
    </xf>
    <xf numFmtId="0" fontId="23" fillId="0" borderId="5" xfId="0" applyFont="1" applyBorder="1" applyAlignment="1">
      <alignment horizontal="left" vertical="top"/>
    </xf>
    <xf numFmtId="0" fontId="23" fillId="0" borderId="27" xfId="0" applyFont="1" applyBorder="1" applyAlignment="1">
      <alignment horizontal="left" vertical="top"/>
    </xf>
    <xf numFmtId="0" fontId="23" fillId="0" borderId="25" xfId="0" applyFont="1" applyBorder="1" applyAlignment="1">
      <alignment horizontal="left" vertical="top"/>
    </xf>
    <xf numFmtId="0" fontId="23" fillId="0" borderId="20" xfId="0" applyFont="1" applyBorder="1" applyAlignment="1">
      <alignment horizontal="left" vertical="top" wrapText="1"/>
    </xf>
    <xf numFmtId="0" fontId="23" fillId="0" borderId="3" xfId="0" applyFont="1" applyBorder="1" applyAlignment="1">
      <alignment horizontal="center" vertical="top"/>
    </xf>
    <xf numFmtId="0" fontId="23" fillId="0" borderId="21" xfId="0" applyFont="1" applyBorder="1" applyAlignment="1">
      <alignment horizontal="center" vertical="top"/>
    </xf>
    <xf numFmtId="0" fontId="32" fillId="5" borderId="53" xfId="0" applyFont="1" applyFill="1" applyBorder="1" applyAlignment="1">
      <alignment horizontal="left" vertical="top" wrapText="1"/>
    </xf>
    <xf numFmtId="0" fontId="27" fillId="3" borderId="15" xfId="0" applyFont="1" applyFill="1" applyBorder="1" applyAlignment="1">
      <alignment horizontal="center" vertical="top" wrapText="1"/>
    </xf>
    <xf numFmtId="0" fontId="27" fillId="3" borderId="16" xfId="0" applyFont="1" applyFill="1" applyBorder="1" applyAlignment="1">
      <alignment horizontal="center" vertical="top" wrapText="1"/>
    </xf>
    <xf numFmtId="0" fontId="40" fillId="3" borderId="59" xfId="0" applyFont="1" applyFill="1" applyBorder="1" applyAlignment="1">
      <alignment horizontal="center" vertical="top" wrapText="1"/>
    </xf>
    <xf numFmtId="0" fontId="40" fillId="3" borderId="61" xfId="0" applyFont="1" applyFill="1" applyBorder="1" applyAlignment="1">
      <alignment horizontal="center" vertical="top" wrapText="1"/>
    </xf>
    <xf numFmtId="0" fontId="40" fillId="3" borderId="62" xfId="0" applyFont="1" applyFill="1" applyBorder="1" applyAlignment="1">
      <alignment horizontal="center" vertical="top" wrapText="1"/>
    </xf>
    <xf numFmtId="0" fontId="27" fillId="4" borderId="2" xfId="1" applyFont="1" applyFill="1" applyBorder="1" applyAlignment="1">
      <alignment horizontal="left" vertical="top" wrapText="1"/>
    </xf>
    <xf numFmtId="0" fontId="27" fillId="4" borderId="9" xfId="0" applyFont="1" applyFill="1" applyBorder="1" applyAlignment="1">
      <alignment horizontal="left" vertical="top" wrapText="1"/>
    </xf>
    <xf numFmtId="0" fontId="27" fillId="4" borderId="2" xfId="0" applyFont="1" applyFill="1" applyBorder="1" applyAlignment="1">
      <alignment horizontal="left" vertical="top" wrapText="1"/>
    </xf>
    <xf numFmtId="0" fontId="35" fillId="5" borderId="5" xfId="0" applyFont="1" applyFill="1" applyBorder="1" applyAlignment="1">
      <alignment horizontal="center" vertical="top" wrapText="1"/>
    </xf>
    <xf numFmtId="0" fontId="35" fillId="5" borderId="27" xfId="0" applyFont="1" applyFill="1" applyBorder="1" applyAlignment="1">
      <alignment horizontal="center" vertical="top" wrapText="1"/>
    </xf>
    <xf numFmtId="0" fontId="35" fillId="5" borderId="3" xfId="0" applyFont="1" applyFill="1" applyBorder="1" applyAlignment="1">
      <alignment horizontal="center" vertical="top" wrapText="1"/>
    </xf>
    <xf numFmtId="0" fontId="35" fillId="5" borderId="20" xfId="0" applyFont="1" applyFill="1" applyBorder="1" applyAlignment="1">
      <alignment horizontal="center" vertical="top" wrapText="1"/>
    </xf>
    <xf numFmtId="0" fontId="34" fillId="5" borderId="3" xfId="0" applyFont="1" applyFill="1" applyBorder="1" applyAlignment="1">
      <alignment horizontal="center" vertical="top" wrapText="1"/>
    </xf>
    <xf numFmtId="0" fontId="34" fillId="5" borderId="20" xfId="0" applyFont="1" applyFill="1" applyBorder="1" applyAlignment="1">
      <alignment horizontal="center" vertical="top" wrapText="1"/>
    </xf>
    <xf numFmtId="0" fontId="33" fillId="2" borderId="14" xfId="0" applyFont="1" applyFill="1" applyBorder="1" applyAlignment="1">
      <alignment horizontal="center"/>
    </xf>
    <xf numFmtId="0" fontId="33" fillId="2" borderId="12" xfId="0" applyFont="1" applyFill="1" applyBorder="1" applyAlignment="1">
      <alignment horizontal="center"/>
    </xf>
    <xf numFmtId="0" fontId="33" fillId="2" borderId="13" xfId="0" applyFont="1" applyFill="1" applyBorder="1" applyAlignment="1">
      <alignment horizontal="center"/>
    </xf>
    <xf numFmtId="0" fontId="36" fillId="3" borderId="15" xfId="0" applyFont="1" applyFill="1" applyBorder="1" applyAlignment="1">
      <alignment horizontal="center" vertical="top" wrapText="1"/>
    </xf>
    <xf numFmtId="0" fontId="36" fillId="3" borderId="0" xfId="0" applyFont="1" applyFill="1" applyAlignment="1">
      <alignment horizontal="center" vertical="top" wrapText="1"/>
    </xf>
    <xf numFmtId="0" fontId="36" fillId="3" borderId="16" xfId="0" applyFont="1" applyFill="1" applyBorder="1" applyAlignment="1">
      <alignment horizontal="center" vertical="top" wrapText="1"/>
    </xf>
    <xf numFmtId="0" fontId="36" fillId="3" borderId="59" xfId="0" applyFont="1" applyFill="1" applyBorder="1" applyAlignment="1">
      <alignment horizontal="center" vertical="top" wrapText="1"/>
    </xf>
    <xf numFmtId="0" fontId="36" fillId="3" borderId="61" xfId="0" applyFont="1" applyFill="1" applyBorder="1" applyAlignment="1">
      <alignment horizontal="center" vertical="top" wrapText="1"/>
    </xf>
    <xf numFmtId="0" fontId="36" fillId="3" borderId="62" xfId="0" applyFont="1" applyFill="1" applyBorder="1" applyAlignment="1">
      <alignment horizontal="center" vertical="top" wrapText="1"/>
    </xf>
    <xf numFmtId="0" fontId="36" fillId="4" borderId="2" xfId="1" applyFont="1" applyFill="1" applyBorder="1" applyAlignment="1">
      <alignment horizontal="left" vertical="top" wrapText="1"/>
    </xf>
    <xf numFmtId="0" fontId="36" fillId="4" borderId="4" xfId="1" applyFont="1" applyFill="1" applyBorder="1" applyAlignment="1">
      <alignment horizontal="left" vertical="top" wrapText="1"/>
    </xf>
    <xf numFmtId="0" fontId="36" fillId="4" borderId="10" xfId="1" applyFont="1" applyFill="1" applyBorder="1" applyAlignment="1">
      <alignment horizontal="left" vertical="top" wrapText="1"/>
    </xf>
    <xf numFmtId="0" fontId="36" fillId="4" borderId="5" xfId="0" applyFont="1" applyFill="1" applyBorder="1" applyAlignment="1">
      <alignment horizontal="left" vertical="top" wrapText="1"/>
    </xf>
    <xf numFmtId="0" fontId="36" fillId="4" borderId="3" xfId="0" applyFont="1" applyFill="1" applyBorder="1" applyAlignment="1">
      <alignment horizontal="left" vertical="top" wrapText="1"/>
    </xf>
    <xf numFmtId="0" fontId="36" fillId="4" borderId="11" xfId="0" applyFont="1" applyFill="1" applyBorder="1" applyAlignment="1">
      <alignment horizontal="left" vertical="top" wrapText="1"/>
    </xf>
    <xf numFmtId="0" fontId="36" fillId="4" borderId="47" xfId="0" applyFont="1" applyFill="1" applyBorder="1" applyAlignment="1">
      <alignment horizontal="left" vertical="top" wrapText="1"/>
    </xf>
    <xf numFmtId="0" fontId="36" fillId="4" borderId="48" xfId="0" applyFont="1" applyFill="1" applyBorder="1" applyAlignment="1">
      <alignment horizontal="left" vertical="top" wrapText="1"/>
    </xf>
    <xf numFmtId="0" fontId="35" fillId="0" borderId="5" xfId="0" applyFont="1" applyBorder="1" applyAlignment="1">
      <alignment vertical="top" wrapText="1"/>
    </xf>
    <xf numFmtId="0" fontId="35" fillId="0" borderId="25" xfId="0" applyFont="1" applyBorder="1" applyAlignment="1">
      <alignment vertical="top" wrapText="1"/>
    </xf>
    <xf numFmtId="0" fontId="35" fillId="0" borderId="3" xfId="0" applyFont="1" applyBorder="1" applyAlignment="1">
      <alignment vertical="top" wrapText="1"/>
    </xf>
    <xf numFmtId="0" fontId="35" fillId="0" borderId="21" xfId="0" applyFont="1" applyBorder="1" applyAlignment="1">
      <alignment vertical="top" wrapText="1"/>
    </xf>
    <xf numFmtId="167" fontId="35" fillId="5" borderId="20" xfId="0" applyNumberFormat="1" applyFont="1" applyFill="1" applyBorder="1" applyAlignment="1">
      <alignment horizontal="left" vertical="top"/>
    </xf>
    <xf numFmtId="167" fontId="35" fillId="5" borderId="21" xfId="0" applyNumberFormat="1" applyFont="1" applyFill="1" applyBorder="1" applyAlignment="1">
      <alignment horizontal="left" vertical="top"/>
    </xf>
    <xf numFmtId="0" fontId="34" fillId="0" borderId="3" xfId="0" applyFont="1" applyBorder="1" applyAlignment="1">
      <alignment horizontal="left" vertical="top" wrapText="1"/>
    </xf>
    <xf numFmtId="0" fontId="34" fillId="0" borderId="21" xfId="0" applyFont="1" applyBorder="1" applyAlignment="1">
      <alignment horizontal="left" vertical="top" wrapText="1"/>
    </xf>
    <xf numFmtId="0" fontId="34" fillId="5" borderId="2" xfId="0" applyFont="1" applyFill="1" applyBorder="1" applyAlignment="1">
      <alignment horizontal="center" vertical="top" wrapText="1"/>
    </xf>
    <xf numFmtId="0" fontId="35" fillId="5" borderId="20" xfId="0" applyFont="1" applyFill="1" applyBorder="1" applyAlignment="1">
      <alignment horizontal="left" vertical="top" wrapText="1"/>
    </xf>
    <xf numFmtId="0" fontId="35" fillId="5" borderId="21" xfId="0" applyFont="1" applyFill="1" applyBorder="1" applyAlignment="1">
      <alignment horizontal="left" vertical="top" wrapText="1"/>
    </xf>
    <xf numFmtId="0" fontId="34" fillId="5" borderId="20" xfId="0" applyFont="1" applyFill="1" applyBorder="1" applyAlignment="1">
      <alignment horizontal="left" vertical="top" wrapText="1"/>
    </xf>
    <xf numFmtId="0" fontId="34" fillId="5" borderId="21" xfId="0" applyFont="1" applyFill="1" applyBorder="1" applyAlignment="1">
      <alignment horizontal="left" vertical="top" wrapText="1"/>
    </xf>
    <xf numFmtId="0" fontId="34" fillId="5" borderId="21" xfId="0" applyFont="1" applyFill="1" applyBorder="1" applyAlignment="1">
      <alignment horizontal="center" vertical="top" wrapText="1"/>
    </xf>
    <xf numFmtId="0" fontId="35" fillId="0" borderId="3" xfId="0" applyFont="1" applyBorder="1" applyAlignment="1">
      <alignment horizontal="center" vertical="top"/>
    </xf>
    <xf numFmtId="0" fontId="35" fillId="0" borderId="21" xfId="0" applyFont="1" applyBorder="1" applyAlignment="1">
      <alignment horizontal="center" vertical="top"/>
    </xf>
    <xf numFmtId="0" fontId="34" fillId="0" borderId="3" xfId="0" applyFont="1" applyBorder="1" applyAlignment="1">
      <alignment horizontal="center" vertical="top" wrapText="1"/>
    </xf>
    <xf numFmtId="0" fontId="34" fillId="0" borderId="21" xfId="0" applyFont="1" applyBorder="1" applyAlignment="1">
      <alignment horizontal="center" vertical="top" wrapText="1"/>
    </xf>
    <xf numFmtId="0" fontId="34" fillId="0" borderId="20" xfId="0" applyFont="1" applyBorder="1" applyAlignment="1">
      <alignment horizontal="center" vertical="top" wrapText="1"/>
    </xf>
    <xf numFmtId="0" fontId="35" fillId="5" borderId="21" xfId="0" applyFont="1" applyFill="1" applyBorder="1" applyAlignment="1">
      <alignment horizontal="center" vertical="top" wrapText="1"/>
    </xf>
    <xf numFmtId="164" fontId="34" fillId="0" borderId="3" xfId="0" applyNumberFormat="1" applyFont="1" applyBorder="1" applyAlignment="1">
      <alignment horizontal="left" vertical="top"/>
    </xf>
    <xf numFmtId="164" fontId="34" fillId="0" borderId="21" xfId="0" applyNumberFormat="1" applyFont="1" applyBorder="1" applyAlignment="1">
      <alignment horizontal="left" vertical="top"/>
    </xf>
    <xf numFmtId="0" fontId="35" fillId="0" borderId="3" xfId="0" applyFont="1" applyBorder="1" applyAlignment="1">
      <alignment horizontal="center" vertical="top" wrapText="1"/>
    </xf>
    <xf numFmtId="0" fontId="35" fillId="0" borderId="20" xfId="0" applyFont="1" applyBorder="1" applyAlignment="1">
      <alignment horizontal="center" vertical="top" wrapText="1"/>
    </xf>
    <xf numFmtId="0" fontId="35" fillId="0" borderId="21" xfId="0" applyFont="1" applyBorder="1" applyAlignment="1">
      <alignment horizontal="center" vertical="top" wrapText="1"/>
    </xf>
    <xf numFmtId="0" fontId="34" fillId="5" borderId="3" xfId="0" applyFont="1" applyFill="1" applyBorder="1" applyAlignment="1">
      <alignment horizontal="left" vertical="top" wrapText="1"/>
    </xf>
    <xf numFmtId="0" fontId="35" fillId="5" borderId="5" xfId="0" applyFont="1" applyFill="1" applyBorder="1" applyAlignment="1">
      <alignment horizontal="left" vertical="top" wrapText="1"/>
    </xf>
    <xf numFmtId="0" fontId="35" fillId="5" borderId="27" xfId="0" applyFont="1" applyFill="1" applyBorder="1" applyAlignment="1">
      <alignment horizontal="left" vertical="top" wrapText="1"/>
    </xf>
    <xf numFmtId="0" fontId="35" fillId="5" borderId="25" xfId="0" applyFont="1" applyFill="1" applyBorder="1" applyAlignment="1">
      <alignment horizontal="left" vertical="top" wrapText="1"/>
    </xf>
    <xf numFmtId="0" fontId="35" fillId="5" borderId="2" xfId="0" applyFont="1" applyFill="1" applyBorder="1" applyAlignment="1">
      <alignment horizontal="left" vertical="top" wrapText="1"/>
    </xf>
    <xf numFmtId="0" fontId="34" fillId="5" borderId="2" xfId="0" applyFont="1" applyFill="1" applyBorder="1" applyAlignment="1">
      <alignment horizontal="left" vertical="top" wrapText="1"/>
    </xf>
    <xf numFmtId="0" fontId="35" fillId="5" borderId="58" xfId="0" applyFont="1" applyFill="1" applyBorder="1" applyAlignment="1">
      <alignment horizontal="left" vertical="top" wrapText="1"/>
    </xf>
    <xf numFmtId="0" fontId="35" fillId="5" borderId="49" xfId="0" applyFont="1" applyFill="1" applyBorder="1" applyAlignment="1">
      <alignment horizontal="left" vertical="top" wrapText="1"/>
    </xf>
    <xf numFmtId="0" fontId="35" fillId="5" borderId="53" xfId="0" applyFont="1" applyFill="1" applyBorder="1" applyAlignment="1">
      <alignment horizontal="left" vertical="top" wrapText="1"/>
    </xf>
    <xf numFmtId="0" fontId="35" fillId="5" borderId="40" xfId="0" applyFont="1" applyFill="1" applyBorder="1" applyAlignment="1">
      <alignment horizontal="left" vertical="top" wrapText="1"/>
    </xf>
    <xf numFmtId="0" fontId="23" fillId="0" borderId="22" xfId="0" applyFont="1" applyBorder="1" applyAlignment="1">
      <alignment horizontal="center" vertical="top" wrapText="1"/>
    </xf>
    <xf numFmtId="0" fontId="23" fillId="0" borderId="24" xfId="0" applyFont="1" applyBorder="1" applyAlignment="1">
      <alignment horizontal="center" vertical="top" wrapText="1"/>
    </xf>
    <xf numFmtId="0" fontId="27" fillId="0" borderId="3" xfId="0" applyFont="1" applyBorder="1" applyAlignment="1">
      <alignment horizontal="left" vertical="top" wrapText="1"/>
    </xf>
    <xf numFmtId="0" fontId="27" fillId="0" borderId="20" xfId="0" applyFont="1" applyBorder="1" applyAlignment="1">
      <alignment horizontal="left" vertical="top" wrapText="1"/>
    </xf>
    <xf numFmtId="0" fontId="27" fillId="0" borderId="21" xfId="0" applyFont="1" applyBorder="1" applyAlignment="1">
      <alignment horizontal="left" vertical="top" wrapText="1"/>
    </xf>
    <xf numFmtId="173" fontId="43" fillId="5" borderId="21" xfId="5" applyNumberFormat="1" applyFont="1" applyFill="1" applyBorder="1" applyAlignment="1">
      <alignment horizontal="right" vertical="top"/>
    </xf>
    <xf numFmtId="0" fontId="43" fillId="5" borderId="23" xfId="0" applyFont="1" applyFill="1" applyBorder="1" applyAlignment="1">
      <alignment horizontal="left" vertical="top" wrapText="1"/>
    </xf>
    <xf numFmtId="0" fontId="10" fillId="0" borderId="0" xfId="0" applyFont="1"/>
    <xf numFmtId="0" fontId="43" fillId="5" borderId="54" xfId="0" applyFont="1" applyFill="1" applyBorder="1" applyAlignment="1">
      <alignment horizontal="left" vertical="top" wrapText="1"/>
    </xf>
    <xf numFmtId="0" fontId="27" fillId="3" borderId="0" xfId="0" applyFont="1" applyFill="1" applyBorder="1" applyAlignment="1">
      <alignment horizontal="center" vertical="top" wrapText="1"/>
    </xf>
    <xf numFmtId="0" fontId="32" fillId="0" borderId="0" xfId="0" applyFont="1" applyBorder="1" applyAlignment="1">
      <alignment vertical="top"/>
    </xf>
    <xf numFmtId="0" fontId="23" fillId="0" borderId="5" xfId="0" applyFont="1" applyBorder="1" applyAlignment="1">
      <alignment horizontal="left" vertical="top" wrapText="1"/>
    </xf>
    <xf numFmtId="0" fontId="32" fillId="5" borderId="0" xfId="0" applyFont="1" applyFill="1" applyBorder="1" applyAlignment="1">
      <alignment vertical="top" wrapText="1"/>
    </xf>
    <xf numFmtId="0" fontId="23" fillId="0" borderId="0" xfId="0" applyFont="1" applyBorder="1"/>
    <xf numFmtId="0" fontId="23" fillId="0" borderId="0" xfId="0" applyFont="1" applyBorder="1" applyAlignment="1">
      <alignment horizontal="center" vertical="top"/>
    </xf>
  </cellXfs>
  <cellStyles count="12">
    <cellStyle name="Comma" xfId="5" builtinId="3"/>
    <cellStyle name="Comma 2" xfId="4" xr:uid="{00000000-0005-0000-0000-000001000000}"/>
    <cellStyle name="Comma 3" xfId="3" xr:uid="{00000000-0005-0000-0000-000002000000}"/>
    <cellStyle name="Currency 2" xfId="10" xr:uid="{8BB26596-0236-4D43-B1B8-FB129F5B3232}"/>
    <cellStyle name="Hyperlink" xfId="6" builtinId="8"/>
    <cellStyle name="Hyperlink 2" xfId="8" xr:uid="{9738A76A-AB2F-46B6-878D-2F841052C565}"/>
    <cellStyle name="Hyperlink 2 2" xfId="11" xr:uid="{B22F8851-255C-4191-897D-452066E8E086}"/>
    <cellStyle name="Hyperlink 2 3" xfId="9" xr:uid="{19D4A9C9-ADDE-4EC9-AC66-7DD953AE7247}"/>
    <cellStyle name="Normal" xfId="0" builtinId="0"/>
    <cellStyle name="Normal 2" xfId="1" xr:uid="{00000000-0005-0000-0000-000006000000}"/>
    <cellStyle name="Normal 3" xfId="2" xr:uid="{00000000-0005-0000-0000-000007000000}"/>
    <cellStyle name="Normal 4" xfId="7" xr:uid="{1844A727-48CB-45FC-9A9E-EDD25513DC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552449</xdr:colOff>
      <xdr:row>25</xdr:row>
      <xdr:rowOff>9526</xdr:rowOff>
    </xdr:from>
    <xdr:ext cx="9934576" cy="2676524"/>
    <xdr:sp macro="" textlink="">
      <xdr:nvSpPr>
        <xdr:cNvPr id="6" name="Rectangle 5">
          <a:extLst>
            <a:ext uri="{FF2B5EF4-FFF2-40B4-BE49-F238E27FC236}">
              <a16:creationId xmlns:a16="http://schemas.microsoft.com/office/drawing/2014/main" id="{00000000-0008-0000-0000-000006000000}"/>
            </a:ext>
          </a:extLst>
        </xdr:cNvPr>
        <xdr:cNvSpPr/>
      </xdr:nvSpPr>
      <xdr:spPr>
        <a:xfrm>
          <a:off x="552449" y="4772026"/>
          <a:ext cx="9934576" cy="2676524"/>
        </a:xfrm>
        <a:prstGeom prst="rect">
          <a:avLst/>
        </a:prstGeom>
        <a:noFill/>
      </xdr:spPr>
      <xdr:txBody>
        <a:bodyPr wrap="square" lIns="91440" tIns="45720" rIns="91440" bIns="45720">
          <a:noAutofit/>
        </a:bodyPr>
        <a:lstStyle/>
        <a:p>
          <a:pPr algn="ctr"/>
          <a:r>
            <a:rPr lang="en-US" sz="5400" b="1" cap="none" spc="0" baseline="0">
              <a:ln w="19050">
                <a:solidFill>
                  <a:schemeClr val="tx2">
                    <a:tint val="1000"/>
                  </a:schemeClr>
                </a:solidFill>
                <a:prstDash val="solid"/>
              </a:ln>
              <a:solidFill>
                <a:srgbClr val="00B050"/>
              </a:solidFill>
              <a:effectLst>
                <a:outerShdw blurRad="50000" dist="50800" dir="7500000" algn="tl">
                  <a:srgbClr val="000000">
                    <a:shade val="5000"/>
                    <a:alpha val="35000"/>
                  </a:srgbClr>
                </a:outerShdw>
              </a:effectLst>
            </a:rPr>
            <a:t>FINAL TOP &amp; BOTTOM LAYER SDBIP 2024/2025 AS AT MAY 2024</a:t>
          </a:r>
          <a:endParaRPr lang="en-US" sz="5400" b="1" cap="none" spc="0">
            <a:ln w="19050">
              <a:solidFill>
                <a:schemeClr val="tx2">
                  <a:tint val="1000"/>
                </a:schemeClr>
              </a:solidFill>
              <a:prstDash val="solid"/>
            </a:ln>
            <a:solidFill>
              <a:srgbClr val="00B050"/>
            </a:solidFill>
            <a:effectLst>
              <a:outerShdw blurRad="50000" dist="50800" dir="7500000" algn="tl">
                <a:srgbClr val="000000">
                  <a:shade val="5000"/>
                  <a:alpha val="35000"/>
                </a:srgbClr>
              </a:outerShdw>
            </a:effectLst>
          </a:endParaRPr>
        </a:p>
      </xdr:txBody>
    </xdr:sp>
    <xdr:clientData/>
  </xdr:oneCellAnchor>
  <xdr:oneCellAnchor>
    <xdr:from>
      <xdr:col>0</xdr:col>
      <xdr:colOff>0</xdr:colOff>
      <xdr:row>1</xdr:row>
      <xdr:rowOff>0</xdr:rowOff>
    </xdr:from>
    <xdr:ext cx="11106150" cy="937629"/>
    <xdr:sp macro="" textlink="">
      <xdr:nvSpPr>
        <xdr:cNvPr id="7" name="Rectangle 6">
          <a:extLst>
            <a:ext uri="{FF2B5EF4-FFF2-40B4-BE49-F238E27FC236}">
              <a16:creationId xmlns:a16="http://schemas.microsoft.com/office/drawing/2014/main" id="{00000000-0008-0000-0000-000007000000}"/>
            </a:ext>
          </a:extLst>
        </xdr:cNvPr>
        <xdr:cNvSpPr/>
      </xdr:nvSpPr>
      <xdr:spPr>
        <a:xfrm>
          <a:off x="0" y="180975"/>
          <a:ext cx="11106150" cy="937629"/>
        </a:xfrm>
        <a:prstGeom prst="rect">
          <a:avLst/>
        </a:prstGeom>
        <a:noFill/>
      </xdr:spPr>
      <xdr:txBody>
        <a:bodyPr wrap="squar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pPr algn="ctr"/>
          <a:r>
            <a:rPr lang="en-US" sz="5400" b="1" cap="none" spc="0">
              <a:ln w="11430"/>
              <a:solidFill>
                <a:srgbClr val="00B050"/>
              </a:solidFill>
              <a:effectLst>
                <a:outerShdw blurRad="80000" dist="40000" dir="5040000" algn="tl">
                  <a:srgbClr val="000000">
                    <a:alpha val="30000"/>
                  </a:srgbClr>
                </a:outerShdw>
              </a:effectLst>
            </a:rPr>
            <a:t>NTABANKULU</a:t>
          </a:r>
          <a:r>
            <a:rPr lang="en-US" sz="5400" b="1" cap="none" spc="0" baseline="0">
              <a:ln w="11430"/>
              <a:solidFill>
                <a:srgbClr val="00B050"/>
              </a:solidFill>
              <a:effectLst>
                <a:outerShdw blurRad="80000" dist="40000" dir="5040000" algn="tl">
                  <a:srgbClr val="000000">
                    <a:alpha val="30000"/>
                  </a:srgbClr>
                </a:outerShdw>
              </a:effectLst>
            </a:rPr>
            <a:t> LOCAL MUNICIPALITY </a:t>
          </a:r>
          <a:endParaRPr lang="en-US" sz="5400" b="1" cap="none" spc="0">
            <a:ln w="11430"/>
            <a:solidFill>
              <a:srgbClr val="00B050"/>
            </a:solidFill>
            <a:effectLst>
              <a:outerShdw blurRad="80000" dist="40000" dir="5040000" algn="tl">
                <a:srgbClr val="000000">
                  <a:alpha val="30000"/>
                </a:srgbClr>
              </a:outerShdw>
            </a:effectLst>
          </a:endParaRPr>
        </a:p>
      </xdr:txBody>
    </xdr:sp>
    <xdr:clientData/>
  </xdr:oneCellAnchor>
  <xdr:twoCellAnchor editAs="oneCell">
    <xdr:from>
      <xdr:col>8</xdr:col>
      <xdr:colOff>0</xdr:colOff>
      <xdr:row>13</xdr:row>
      <xdr:rowOff>104776</xdr:rowOff>
    </xdr:from>
    <xdr:to>
      <xdr:col>10</xdr:col>
      <xdr:colOff>238125</xdr:colOff>
      <xdr:row>21</xdr:row>
      <xdr:rowOff>104776</xdr:rowOff>
    </xdr:to>
    <xdr:pic>
      <xdr:nvPicPr>
        <xdr:cNvPr id="4" name="Picture 3" descr="logo2">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76800" y="2457451"/>
          <a:ext cx="1457325" cy="144780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3</xdr:row>
      <xdr:rowOff>0</xdr:rowOff>
    </xdr:from>
    <xdr:ext cx="184731" cy="264560"/>
    <xdr:sp macro="" textlink="">
      <xdr:nvSpPr>
        <xdr:cNvPr id="2" name="TextBox 1">
          <a:extLst>
            <a:ext uri="{FF2B5EF4-FFF2-40B4-BE49-F238E27FC236}">
              <a16:creationId xmlns:a16="http://schemas.microsoft.com/office/drawing/2014/main" id="{07BAB92B-EA7F-4847-81E4-4871B2397062}"/>
            </a:ext>
          </a:extLst>
        </xdr:cNvPr>
        <xdr:cNvSpPr txBox="1"/>
      </xdr:nvSpPr>
      <xdr:spPr>
        <a:xfrm>
          <a:off x="0"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0</xdr:colOff>
      <xdr:row>3</xdr:row>
      <xdr:rowOff>0</xdr:rowOff>
    </xdr:from>
    <xdr:ext cx="184731" cy="264560"/>
    <xdr:sp macro="" textlink="">
      <xdr:nvSpPr>
        <xdr:cNvPr id="3" name="TextBox 2">
          <a:extLst>
            <a:ext uri="{FF2B5EF4-FFF2-40B4-BE49-F238E27FC236}">
              <a16:creationId xmlns:a16="http://schemas.microsoft.com/office/drawing/2014/main" id="{AA7032EA-F1AA-4083-91EB-E3B69E3299B7}"/>
            </a:ext>
          </a:extLst>
        </xdr:cNvPr>
        <xdr:cNvSpPr txBox="1"/>
      </xdr:nvSpPr>
      <xdr:spPr>
        <a:xfrm>
          <a:off x="0"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0</xdr:colOff>
      <xdr:row>36</xdr:row>
      <xdr:rowOff>0</xdr:rowOff>
    </xdr:from>
    <xdr:ext cx="184731" cy="264560"/>
    <xdr:sp macro="" textlink="">
      <xdr:nvSpPr>
        <xdr:cNvPr id="4" name="TextBox 3">
          <a:extLst>
            <a:ext uri="{FF2B5EF4-FFF2-40B4-BE49-F238E27FC236}">
              <a16:creationId xmlns:a16="http://schemas.microsoft.com/office/drawing/2014/main" id="{440F777E-7763-449C-AAF2-7132563AF2FA}"/>
            </a:ext>
          </a:extLst>
        </xdr:cNvPr>
        <xdr:cNvSpPr txBox="1"/>
      </xdr:nvSpPr>
      <xdr:spPr>
        <a:xfrm>
          <a:off x="0" y="6871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0</xdr:colOff>
      <xdr:row>36</xdr:row>
      <xdr:rowOff>0</xdr:rowOff>
    </xdr:from>
    <xdr:ext cx="184731" cy="264560"/>
    <xdr:sp macro="" textlink="">
      <xdr:nvSpPr>
        <xdr:cNvPr id="5" name="TextBox 4">
          <a:extLst>
            <a:ext uri="{FF2B5EF4-FFF2-40B4-BE49-F238E27FC236}">
              <a16:creationId xmlns:a16="http://schemas.microsoft.com/office/drawing/2014/main" id="{9BD069E1-C8E2-4BFB-A1F5-0433137E0391}"/>
            </a:ext>
          </a:extLst>
        </xdr:cNvPr>
        <xdr:cNvSpPr txBox="1"/>
      </xdr:nvSpPr>
      <xdr:spPr>
        <a:xfrm>
          <a:off x="0" y="6871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7</xdr:col>
      <xdr:colOff>980622</xdr:colOff>
      <xdr:row>23</xdr:row>
      <xdr:rowOff>499768</xdr:rowOff>
    </xdr:from>
    <xdr:ext cx="184731" cy="264560"/>
    <xdr:sp macro="" textlink="">
      <xdr:nvSpPr>
        <xdr:cNvPr id="2" name="TextBox 1">
          <a:extLst>
            <a:ext uri="{FF2B5EF4-FFF2-40B4-BE49-F238E27FC236}">
              <a16:creationId xmlns:a16="http://schemas.microsoft.com/office/drawing/2014/main" id="{85957217-0BE1-4FE8-B42A-B64B73F17AE2}"/>
            </a:ext>
          </a:extLst>
        </xdr:cNvPr>
        <xdr:cNvSpPr txBox="1"/>
      </xdr:nvSpPr>
      <xdr:spPr>
        <a:xfrm>
          <a:off x="13001172" y="50061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23</xdr:row>
      <xdr:rowOff>499768</xdr:rowOff>
    </xdr:from>
    <xdr:ext cx="184731" cy="264560"/>
    <xdr:sp macro="" textlink="">
      <xdr:nvSpPr>
        <xdr:cNvPr id="3" name="TextBox 2">
          <a:extLst>
            <a:ext uri="{FF2B5EF4-FFF2-40B4-BE49-F238E27FC236}">
              <a16:creationId xmlns:a16="http://schemas.microsoft.com/office/drawing/2014/main" id="{2137A7F3-3D5F-4FD4-9904-5783E517DF8F}"/>
            </a:ext>
          </a:extLst>
        </xdr:cNvPr>
        <xdr:cNvSpPr txBox="1"/>
      </xdr:nvSpPr>
      <xdr:spPr>
        <a:xfrm>
          <a:off x="13001172" y="50061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23</xdr:row>
      <xdr:rowOff>499768</xdr:rowOff>
    </xdr:from>
    <xdr:ext cx="184731" cy="264560"/>
    <xdr:sp macro="" textlink="">
      <xdr:nvSpPr>
        <xdr:cNvPr id="4" name="TextBox 3">
          <a:extLst>
            <a:ext uri="{FF2B5EF4-FFF2-40B4-BE49-F238E27FC236}">
              <a16:creationId xmlns:a16="http://schemas.microsoft.com/office/drawing/2014/main" id="{F2BA74DD-18D7-4F34-BD08-F688C7DBE710}"/>
            </a:ext>
          </a:extLst>
        </xdr:cNvPr>
        <xdr:cNvSpPr txBox="1"/>
      </xdr:nvSpPr>
      <xdr:spPr>
        <a:xfrm>
          <a:off x="13001172" y="50061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23</xdr:row>
      <xdr:rowOff>499768</xdr:rowOff>
    </xdr:from>
    <xdr:ext cx="184731" cy="264560"/>
    <xdr:sp macro="" textlink="">
      <xdr:nvSpPr>
        <xdr:cNvPr id="5" name="TextBox 4">
          <a:extLst>
            <a:ext uri="{FF2B5EF4-FFF2-40B4-BE49-F238E27FC236}">
              <a16:creationId xmlns:a16="http://schemas.microsoft.com/office/drawing/2014/main" id="{8545A2D0-96BC-467B-AF4C-84FF53C463EB}"/>
            </a:ext>
          </a:extLst>
        </xdr:cNvPr>
        <xdr:cNvSpPr txBox="1"/>
      </xdr:nvSpPr>
      <xdr:spPr>
        <a:xfrm>
          <a:off x="13001172" y="50061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6" name="TextBox 5">
          <a:extLst>
            <a:ext uri="{FF2B5EF4-FFF2-40B4-BE49-F238E27FC236}">
              <a16:creationId xmlns:a16="http://schemas.microsoft.com/office/drawing/2014/main" id="{7FA03B05-61ED-4101-AB13-7DC9E1493C61}"/>
            </a:ext>
          </a:extLst>
        </xdr:cNvPr>
        <xdr:cNvSpPr txBox="1"/>
      </xdr:nvSpPr>
      <xdr:spPr>
        <a:xfrm>
          <a:off x="129662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7" name="TextBox 6">
          <a:extLst>
            <a:ext uri="{FF2B5EF4-FFF2-40B4-BE49-F238E27FC236}">
              <a16:creationId xmlns:a16="http://schemas.microsoft.com/office/drawing/2014/main" id="{4046518C-9F07-475C-AAB0-A3222233E273}"/>
            </a:ext>
          </a:extLst>
        </xdr:cNvPr>
        <xdr:cNvSpPr txBox="1"/>
      </xdr:nvSpPr>
      <xdr:spPr>
        <a:xfrm>
          <a:off x="129662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8" name="TextBox 7">
          <a:extLst>
            <a:ext uri="{FF2B5EF4-FFF2-40B4-BE49-F238E27FC236}">
              <a16:creationId xmlns:a16="http://schemas.microsoft.com/office/drawing/2014/main" id="{31826362-D803-49D4-9B2F-EA2D9E57C24D}"/>
            </a:ext>
          </a:extLst>
        </xdr:cNvPr>
        <xdr:cNvSpPr txBox="1"/>
      </xdr:nvSpPr>
      <xdr:spPr>
        <a:xfrm>
          <a:off x="129662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9" name="TextBox 8">
          <a:extLst>
            <a:ext uri="{FF2B5EF4-FFF2-40B4-BE49-F238E27FC236}">
              <a16:creationId xmlns:a16="http://schemas.microsoft.com/office/drawing/2014/main" id="{CB7DCC09-8B86-40E2-9FE2-363F4933167E}"/>
            </a:ext>
          </a:extLst>
        </xdr:cNvPr>
        <xdr:cNvSpPr txBox="1"/>
      </xdr:nvSpPr>
      <xdr:spPr>
        <a:xfrm>
          <a:off x="129662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10" name="TextBox 9">
          <a:extLst>
            <a:ext uri="{FF2B5EF4-FFF2-40B4-BE49-F238E27FC236}">
              <a16:creationId xmlns:a16="http://schemas.microsoft.com/office/drawing/2014/main" id="{599B7B5A-EA6B-4EAA-BF45-737C7CC0D6C6}"/>
            </a:ext>
          </a:extLst>
        </xdr:cNvPr>
        <xdr:cNvSpPr txBox="1"/>
      </xdr:nvSpPr>
      <xdr:spPr>
        <a:xfrm>
          <a:off x="129662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11" name="TextBox 10">
          <a:extLst>
            <a:ext uri="{FF2B5EF4-FFF2-40B4-BE49-F238E27FC236}">
              <a16:creationId xmlns:a16="http://schemas.microsoft.com/office/drawing/2014/main" id="{2DD2FDDF-9C8D-4E61-BA11-F0BF0C62A0E6}"/>
            </a:ext>
          </a:extLst>
        </xdr:cNvPr>
        <xdr:cNvSpPr txBox="1"/>
      </xdr:nvSpPr>
      <xdr:spPr>
        <a:xfrm>
          <a:off x="129662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7</xdr:col>
      <xdr:colOff>945697</xdr:colOff>
      <xdr:row>0</xdr:row>
      <xdr:rowOff>0</xdr:rowOff>
    </xdr:from>
    <xdr:ext cx="184731" cy="264560"/>
    <xdr:sp macro="" textlink="">
      <xdr:nvSpPr>
        <xdr:cNvPr id="2" name="TextBox 1">
          <a:extLst>
            <a:ext uri="{FF2B5EF4-FFF2-40B4-BE49-F238E27FC236}">
              <a16:creationId xmlns:a16="http://schemas.microsoft.com/office/drawing/2014/main" id="{D48134C0-1852-4994-9038-9CFD01403017}"/>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3" name="TextBox 2">
          <a:extLst>
            <a:ext uri="{FF2B5EF4-FFF2-40B4-BE49-F238E27FC236}">
              <a16:creationId xmlns:a16="http://schemas.microsoft.com/office/drawing/2014/main" id="{795E8512-4B7C-487D-AC97-0076CC4BF65B}"/>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4" name="TextBox 3">
          <a:extLst>
            <a:ext uri="{FF2B5EF4-FFF2-40B4-BE49-F238E27FC236}">
              <a16:creationId xmlns:a16="http://schemas.microsoft.com/office/drawing/2014/main" id="{DBFAE08E-BC3D-4973-A006-C61DACFF20D3}"/>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5" name="TextBox 4">
          <a:extLst>
            <a:ext uri="{FF2B5EF4-FFF2-40B4-BE49-F238E27FC236}">
              <a16:creationId xmlns:a16="http://schemas.microsoft.com/office/drawing/2014/main" id="{07FE77AC-6F46-4382-BF68-D5D8DB4AEDB4}"/>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6" name="TextBox 5">
          <a:extLst>
            <a:ext uri="{FF2B5EF4-FFF2-40B4-BE49-F238E27FC236}">
              <a16:creationId xmlns:a16="http://schemas.microsoft.com/office/drawing/2014/main" id="{1DBC1E9F-E68F-4B06-BC89-14EBA6F13C77}"/>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7" name="TextBox 6">
          <a:extLst>
            <a:ext uri="{FF2B5EF4-FFF2-40B4-BE49-F238E27FC236}">
              <a16:creationId xmlns:a16="http://schemas.microsoft.com/office/drawing/2014/main" id="{16DE93CF-3882-4973-AB13-C8061C5EE344}"/>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8" name="TextBox 7">
          <a:extLst>
            <a:ext uri="{FF2B5EF4-FFF2-40B4-BE49-F238E27FC236}">
              <a16:creationId xmlns:a16="http://schemas.microsoft.com/office/drawing/2014/main" id="{5FBBB160-3451-409B-B535-5A7665C09909}"/>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9" name="TextBox 8">
          <a:extLst>
            <a:ext uri="{FF2B5EF4-FFF2-40B4-BE49-F238E27FC236}">
              <a16:creationId xmlns:a16="http://schemas.microsoft.com/office/drawing/2014/main" id="{3753B8D7-21D1-4FF6-9991-75284C318A60}"/>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10" name="TextBox 9">
          <a:extLst>
            <a:ext uri="{FF2B5EF4-FFF2-40B4-BE49-F238E27FC236}">
              <a16:creationId xmlns:a16="http://schemas.microsoft.com/office/drawing/2014/main" id="{882501B9-2D6B-40E4-B49C-6F4897364069}"/>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11" name="TextBox 10">
          <a:extLst>
            <a:ext uri="{FF2B5EF4-FFF2-40B4-BE49-F238E27FC236}">
              <a16:creationId xmlns:a16="http://schemas.microsoft.com/office/drawing/2014/main" id="{BE15D42F-94E7-46A5-9E37-51DEFEAF81E7}"/>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12" name="TextBox 11">
          <a:extLst>
            <a:ext uri="{FF2B5EF4-FFF2-40B4-BE49-F238E27FC236}">
              <a16:creationId xmlns:a16="http://schemas.microsoft.com/office/drawing/2014/main" id="{571B680B-14EB-4DE8-B680-BD2E26365CE6}"/>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13" name="TextBox 12">
          <a:extLst>
            <a:ext uri="{FF2B5EF4-FFF2-40B4-BE49-F238E27FC236}">
              <a16:creationId xmlns:a16="http://schemas.microsoft.com/office/drawing/2014/main" id="{DE4A4574-5473-411E-B59A-A1D2B7C79961}"/>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0</xdr:row>
      <xdr:rowOff>0</xdr:rowOff>
    </xdr:from>
    <xdr:ext cx="184731" cy="264560"/>
    <xdr:sp macro="" textlink="">
      <xdr:nvSpPr>
        <xdr:cNvPr id="14" name="TextBox 13">
          <a:extLst>
            <a:ext uri="{FF2B5EF4-FFF2-40B4-BE49-F238E27FC236}">
              <a16:creationId xmlns:a16="http://schemas.microsoft.com/office/drawing/2014/main" id="{AE3C23CF-ED9C-4F1B-9869-2CE660AA4818}"/>
            </a:ext>
          </a:extLst>
        </xdr:cNvPr>
        <xdr:cNvSpPr txBox="1"/>
      </xdr:nvSpPr>
      <xdr:spPr>
        <a:xfrm>
          <a:off x="110421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0</xdr:row>
      <xdr:rowOff>0</xdr:rowOff>
    </xdr:from>
    <xdr:ext cx="184731" cy="264560"/>
    <xdr:sp macro="" textlink="">
      <xdr:nvSpPr>
        <xdr:cNvPr id="15" name="TextBox 14">
          <a:extLst>
            <a:ext uri="{FF2B5EF4-FFF2-40B4-BE49-F238E27FC236}">
              <a16:creationId xmlns:a16="http://schemas.microsoft.com/office/drawing/2014/main" id="{005C61CB-EA52-4EFE-B4AA-904397F6B510}"/>
            </a:ext>
          </a:extLst>
        </xdr:cNvPr>
        <xdr:cNvSpPr txBox="1"/>
      </xdr:nvSpPr>
      <xdr:spPr>
        <a:xfrm>
          <a:off x="110421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0</xdr:row>
      <xdr:rowOff>0</xdr:rowOff>
    </xdr:from>
    <xdr:ext cx="184731" cy="264560"/>
    <xdr:sp macro="" textlink="">
      <xdr:nvSpPr>
        <xdr:cNvPr id="16" name="TextBox 15">
          <a:extLst>
            <a:ext uri="{FF2B5EF4-FFF2-40B4-BE49-F238E27FC236}">
              <a16:creationId xmlns:a16="http://schemas.microsoft.com/office/drawing/2014/main" id="{A2509F09-E429-4C28-8174-867B6F214B08}"/>
            </a:ext>
          </a:extLst>
        </xdr:cNvPr>
        <xdr:cNvSpPr txBox="1"/>
      </xdr:nvSpPr>
      <xdr:spPr>
        <a:xfrm>
          <a:off x="110421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0</xdr:row>
      <xdr:rowOff>0</xdr:rowOff>
    </xdr:from>
    <xdr:ext cx="184731" cy="264560"/>
    <xdr:sp macro="" textlink="">
      <xdr:nvSpPr>
        <xdr:cNvPr id="17" name="TextBox 16">
          <a:extLst>
            <a:ext uri="{FF2B5EF4-FFF2-40B4-BE49-F238E27FC236}">
              <a16:creationId xmlns:a16="http://schemas.microsoft.com/office/drawing/2014/main" id="{12377BE2-FA1D-4E49-BF04-CA00D3CCE099}"/>
            </a:ext>
          </a:extLst>
        </xdr:cNvPr>
        <xdr:cNvSpPr txBox="1"/>
      </xdr:nvSpPr>
      <xdr:spPr>
        <a:xfrm>
          <a:off x="110421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18" name="TextBox 17">
          <a:extLst>
            <a:ext uri="{FF2B5EF4-FFF2-40B4-BE49-F238E27FC236}">
              <a16:creationId xmlns:a16="http://schemas.microsoft.com/office/drawing/2014/main" id="{7B96F490-D191-49F7-9EE5-8948D3358EDB}"/>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19" name="TextBox 18">
          <a:extLst>
            <a:ext uri="{FF2B5EF4-FFF2-40B4-BE49-F238E27FC236}">
              <a16:creationId xmlns:a16="http://schemas.microsoft.com/office/drawing/2014/main" id="{E3C3D85F-B233-4A8E-8D6E-D314C4A9D7F6}"/>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20" name="TextBox 19">
          <a:extLst>
            <a:ext uri="{FF2B5EF4-FFF2-40B4-BE49-F238E27FC236}">
              <a16:creationId xmlns:a16="http://schemas.microsoft.com/office/drawing/2014/main" id="{4D9CD057-DF0C-4356-A09F-4C4ACED96397}"/>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21" name="TextBox 20">
          <a:extLst>
            <a:ext uri="{FF2B5EF4-FFF2-40B4-BE49-F238E27FC236}">
              <a16:creationId xmlns:a16="http://schemas.microsoft.com/office/drawing/2014/main" id="{D9C8D150-469A-4AFA-A58F-B0EC42B4E208}"/>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22" name="TextBox 21">
          <a:extLst>
            <a:ext uri="{FF2B5EF4-FFF2-40B4-BE49-F238E27FC236}">
              <a16:creationId xmlns:a16="http://schemas.microsoft.com/office/drawing/2014/main" id="{4048AD7F-DBCB-49AF-ADEC-6C8E09E9AF2B}"/>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23" name="TextBox 22">
          <a:extLst>
            <a:ext uri="{FF2B5EF4-FFF2-40B4-BE49-F238E27FC236}">
              <a16:creationId xmlns:a16="http://schemas.microsoft.com/office/drawing/2014/main" id="{0AF23737-2C6C-4729-96FF-7B6BC8699621}"/>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0</xdr:row>
      <xdr:rowOff>0</xdr:rowOff>
    </xdr:from>
    <xdr:ext cx="184731" cy="270859"/>
    <xdr:sp macro="" textlink="">
      <xdr:nvSpPr>
        <xdr:cNvPr id="24" name="TextBox 23">
          <a:extLst>
            <a:ext uri="{FF2B5EF4-FFF2-40B4-BE49-F238E27FC236}">
              <a16:creationId xmlns:a16="http://schemas.microsoft.com/office/drawing/2014/main" id="{CFFD1702-B5C1-4439-8283-954BE60899D3}"/>
            </a:ext>
          </a:extLst>
        </xdr:cNvPr>
        <xdr:cNvSpPr txBox="1"/>
      </xdr:nvSpPr>
      <xdr:spPr>
        <a:xfrm>
          <a:off x="11032672" y="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0</xdr:row>
      <xdr:rowOff>0</xdr:rowOff>
    </xdr:from>
    <xdr:ext cx="184731" cy="270859"/>
    <xdr:sp macro="" textlink="">
      <xdr:nvSpPr>
        <xdr:cNvPr id="25" name="TextBox 24">
          <a:extLst>
            <a:ext uri="{FF2B5EF4-FFF2-40B4-BE49-F238E27FC236}">
              <a16:creationId xmlns:a16="http://schemas.microsoft.com/office/drawing/2014/main" id="{099ED1BC-7D19-47FB-96CA-6EBA2322857D}"/>
            </a:ext>
          </a:extLst>
        </xdr:cNvPr>
        <xdr:cNvSpPr txBox="1"/>
      </xdr:nvSpPr>
      <xdr:spPr>
        <a:xfrm>
          <a:off x="11032672" y="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0</xdr:row>
      <xdr:rowOff>0</xdr:rowOff>
    </xdr:from>
    <xdr:ext cx="184731" cy="270859"/>
    <xdr:sp macro="" textlink="">
      <xdr:nvSpPr>
        <xdr:cNvPr id="26" name="TextBox 25">
          <a:extLst>
            <a:ext uri="{FF2B5EF4-FFF2-40B4-BE49-F238E27FC236}">
              <a16:creationId xmlns:a16="http://schemas.microsoft.com/office/drawing/2014/main" id="{3EAA644E-5BB3-4BFA-B2FA-CA25C4EAC5AE}"/>
            </a:ext>
          </a:extLst>
        </xdr:cNvPr>
        <xdr:cNvSpPr txBox="1"/>
      </xdr:nvSpPr>
      <xdr:spPr>
        <a:xfrm>
          <a:off x="11032672" y="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0</xdr:row>
      <xdr:rowOff>0</xdr:rowOff>
    </xdr:from>
    <xdr:ext cx="184731" cy="270859"/>
    <xdr:sp macro="" textlink="">
      <xdr:nvSpPr>
        <xdr:cNvPr id="27" name="TextBox 26">
          <a:extLst>
            <a:ext uri="{FF2B5EF4-FFF2-40B4-BE49-F238E27FC236}">
              <a16:creationId xmlns:a16="http://schemas.microsoft.com/office/drawing/2014/main" id="{1CEF78F9-BA6E-46EF-A993-68C28AAD8F80}"/>
            </a:ext>
          </a:extLst>
        </xdr:cNvPr>
        <xdr:cNvSpPr txBox="1"/>
      </xdr:nvSpPr>
      <xdr:spPr>
        <a:xfrm>
          <a:off x="11032672" y="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28" name="TextBox 27">
          <a:extLst>
            <a:ext uri="{FF2B5EF4-FFF2-40B4-BE49-F238E27FC236}">
              <a16:creationId xmlns:a16="http://schemas.microsoft.com/office/drawing/2014/main" id="{BB864F8D-921A-48D2-8045-473E7A332230}"/>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29" name="TextBox 28">
          <a:extLst>
            <a:ext uri="{FF2B5EF4-FFF2-40B4-BE49-F238E27FC236}">
              <a16:creationId xmlns:a16="http://schemas.microsoft.com/office/drawing/2014/main" id="{BEAE757A-B025-4996-AEAD-7921135DD06A}"/>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30" name="TextBox 29">
          <a:extLst>
            <a:ext uri="{FF2B5EF4-FFF2-40B4-BE49-F238E27FC236}">
              <a16:creationId xmlns:a16="http://schemas.microsoft.com/office/drawing/2014/main" id="{8EFAE077-ABE3-497A-864A-13D68963F2D8}"/>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31" name="TextBox 30">
          <a:extLst>
            <a:ext uri="{FF2B5EF4-FFF2-40B4-BE49-F238E27FC236}">
              <a16:creationId xmlns:a16="http://schemas.microsoft.com/office/drawing/2014/main" id="{6260469F-42A7-4AF5-8C55-F8B693D46F23}"/>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933632</xdr:colOff>
      <xdr:row>0</xdr:row>
      <xdr:rowOff>0</xdr:rowOff>
    </xdr:from>
    <xdr:ext cx="184731" cy="264560"/>
    <xdr:sp macro="" textlink="">
      <xdr:nvSpPr>
        <xdr:cNvPr id="32" name="TextBox 31">
          <a:extLst>
            <a:ext uri="{FF2B5EF4-FFF2-40B4-BE49-F238E27FC236}">
              <a16:creationId xmlns:a16="http://schemas.microsoft.com/office/drawing/2014/main" id="{96125215-2525-4C30-8BA2-47E8C6F9066E}"/>
            </a:ext>
          </a:extLst>
        </xdr:cNvPr>
        <xdr:cNvSpPr txBox="1"/>
      </xdr:nvSpPr>
      <xdr:spPr>
        <a:xfrm>
          <a:off x="1098568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933632</xdr:colOff>
      <xdr:row>0</xdr:row>
      <xdr:rowOff>0</xdr:rowOff>
    </xdr:from>
    <xdr:ext cx="184731" cy="264560"/>
    <xdr:sp macro="" textlink="">
      <xdr:nvSpPr>
        <xdr:cNvPr id="33" name="TextBox 32">
          <a:extLst>
            <a:ext uri="{FF2B5EF4-FFF2-40B4-BE49-F238E27FC236}">
              <a16:creationId xmlns:a16="http://schemas.microsoft.com/office/drawing/2014/main" id="{9EE8D801-1672-4D43-98A2-4F42924409DC}"/>
            </a:ext>
          </a:extLst>
        </xdr:cNvPr>
        <xdr:cNvSpPr txBox="1"/>
      </xdr:nvSpPr>
      <xdr:spPr>
        <a:xfrm>
          <a:off x="1098568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933632</xdr:colOff>
      <xdr:row>0</xdr:row>
      <xdr:rowOff>0</xdr:rowOff>
    </xdr:from>
    <xdr:ext cx="184731" cy="264560"/>
    <xdr:sp macro="" textlink="">
      <xdr:nvSpPr>
        <xdr:cNvPr id="34" name="TextBox 33">
          <a:extLst>
            <a:ext uri="{FF2B5EF4-FFF2-40B4-BE49-F238E27FC236}">
              <a16:creationId xmlns:a16="http://schemas.microsoft.com/office/drawing/2014/main" id="{99CD137A-23FD-48E1-99AA-C3EC4A7928C4}"/>
            </a:ext>
          </a:extLst>
        </xdr:cNvPr>
        <xdr:cNvSpPr txBox="1"/>
      </xdr:nvSpPr>
      <xdr:spPr>
        <a:xfrm>
          <a:off x="1098568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933632</xdr:colOff>
      <xdr:row>0</xdr:row>
      <xdr:rowOff>0</xdr:rowOff>
    </xdr:from>
    <xdr:ext cx="184731" cy="264560"/>
    <xdr:sp macro="" textlink="">
      <xdr:nvSpPr>
        <xdr:cNvPr id="35" name="TextBox 34">
          <a:extLst>
            <a:ext uri="{FF2B5EF4-FFF2-40B4-BE49-F238E27FC236}">
              <a16:creationId xmlns:a16="http://schemas.microsoft.com/office/drawing/2014/main" id="{EE076020-8403-4B82-8836-42DC1C7BFEDA}"/>
            </a:ext>
          </a:extLst>
        </xdr:cNvPr>
        <xdr:cNvSpPr txBox="1"/>
      </xdr:nvSpPr>
      <xdr:spPr>
        <a:xfrm>
          <a:off x="1098568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917122</xdr:colOff>
      <xdr:row>0</xdr:row>
      <xdr:rowOff>0</xdr:rowOff>
    </xdr:from>
    <xdr:ext cx="184731" cy="264560"/>
    <xdr:sp macro="" textlink="">
      <xdr:nvSpPr>
        <xdr:cNvPr id="36" name="TextBox 35">
          <a:extLst>
            <a:ext uri="{FF2B5EF4-FFF2-40B4-BE49-F238E27FC236}">
              <a16:creationId xmlns:a16="http://schemas.microsoft.com/office/drawing/2014/main" id="{BE926E11-132F-44EB-A784-33329BE1D407}"/>
            </a:ext>
          </a:extLst>
        </xdr:cNvPr>
        <xdr:cNvSpPr txBox="1"/>
      </xdr:nvSpPr>
      <xdr:spPr>
        <a:xfrm>
          <a:off x="1096917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917122</xdr:colOff>
      <xdr:row>0</xdr:row>
      <xdr:rowOff>0</xdr:rowOff>
    </xdr:from>
    <xdr:ext cx="184731" cy="264560"/>
    <xdr:sp macro="" textlink="">
      <xdr:nvSpPr>
        <xdr:cNvPr id="37" name="TextBox 36">
          <a:extLst>
            <a:ext uri="{FF2B5EF4-FFF2-40B4-BE49-F238E27FC236}">
              <a16:creationId xmlns:a16="http://schemas.microsoft.com/office/drawing/2014/main" id="{A7C75EFE-EB20-457A-A865-37AC68B27C69}"/>
            </a:ext>
          </a:extLst>
        </xdr:cNvPr>
        <xdr:cNvSpPr txBox="1"/>
      </xdr:nvSpPr>
      <xdr:spPr>
        <a:xfrm>
          <a:off x="1096917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917122</xdr:colOff>
      <xdr:row>0</xdr:row>
      <xdr:rowOff>0</xdr:rowOff>
    </xdr:from>
    <xdr:ext cx="184731" cy="264560"/>
    <xdr:sp macro="" textlink="">
      <xdr:nvSpPr>
        <xdr:cNvPr id="38" name="TextBox 37">
          <a:extLst>
            <a:ext uri="{FF2B5EF4-FFF2-40B4-BE49-F238E27FC236}">
              <a16:creationId xmlns:a16="http://schemas.microsoft.com/office/drawing/2014/main" id="{26B322CE-EAAB-4223-A6C3-3327DD9704C2}"/>
            </a:ext>
          </a:extLst>
        </xdr:cNvPr>
        <xdr:cNvSpPr txBox="1"/>
      </xdr:nvSpPr>
      <xdr:spPr>
        <a:xfrm>
          <a:off x="1096917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917122</xdr:colOff>
      <xdr:row>0</xdr:row>
      <xdr:rowOff>0</xdr:rowOff>
    </xdr:from>
    <xdr:ext cx="184731" cy="264560"/>
    <xdr:sp macro="" textlink="">
      <xdr:nvSpPr>
        <xdr:cNvPr id="39" name="TextBox 38">
          <a:extLst>
            <a:ext uri="{FF2B5EF4-FFF2-40B4-BE49-F238E27FC236}">
              <a16:creationId xmlns:a16="http://schemas.microsoft.com/office/drawing/2014/main" id="{681EA945-D7A2-4B46-B36E-6C70D0A25E4B}"/>
            </a:ext>
          </a:extLst>
        </xdr:cNvPr>
        <xdr:cNvSpPr txBox="1"/>
      </xdr:nvSpPr>
      <xdr:spPr>
        <a:xfrm>
          <a:off x="1096917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930457</xdr:colOff>
      <xdr:row>0</xdr:row>
      <xdr:rowOff>0</xdr:rowOff>
    </xdr:from>
    <xdr:ext cx="184731" cy="264560"/>
    <xdr:sp macro="" textlink="">
      <xdr:nvSpPr>
        <xdr:cNvPr id="40" name="TextBox 39">
          <a:extLst>
            <a:ext uri="{FF2B5EF4-FFF2-40B4-BE49-F238E27FC236}">
              <a16:creationId xmlns:a16="http://schemas.microsoft.com/office/drawing/2014/main" id="{BF1020BD-9733-4774-9659-04DC631692F7}"/>
            </a:ext>
          </a:extLst>
        </xdr:cNvPr>
        <xdr:cNvSpPr txBox="1"/>
      </xdr:nvSpPr>
      <xdr:spPr>
        <a:xfrm>
          <a:off x="1098250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930457</xdr:colOff>
      <xdr:row>0</xdr:row>
      <xdr:rowOff>0</xdr:rowOff>
    </xdr:from>
    <xdr:ext cx="184731" cy="264560"/>
    <xdr:sp macro="" textlink="">
      <xdr:nvSpPr>
        <xdr:cNvPr id="41" name="TextBox 40">
          <a:extLst>
            <a:ext uri="{FF2B5EF4-FFF2-40B4-BE49-F238E27FC236}">
              <a16:creationId xmlns:a16="http://schemas.microsoft.com/office/drawing/2014/main" id="{9852E9E2-3CF5-4F1F-B73F-4D33D80A09DF}"/>
            </a:ext>
          </a:extLst>
        </xdr:cNvPr>
        <xdr:cNvSpPr txBox="1"/>
      </xdr:nvSpPr>
      <xdr:spPr>
        <a:xfrm>
          <a:off x="1098250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930457</xdr:colOff>
      <xdr:row>0</xdr:row>
      <xdr:rowOff>0</xdr:rowOff>
    </xdr:from>
    <xdr:ext cx="184731" cy="264560"/>
    <xdr:sp macro="" textlink="">
      <xdr:nvSpPr>
        <xdr:cNvPr id="42" name="TextBox 41">
          <a:extLst>
            <a:ext uri="{FF2B5EF4-FFF2-40B4-BE49-F238E27FC236}">
              <a16:creationId xmlns:a16="http://schemas.microsoft.com/office/drawing/2014/main" id="{17FCE487-2931-4CE5-8F3D-40BF65BDD7CE}"/>
            </a:ext>
          </a:extLst>
        </xdr:cNvPr>
        <xdr:cNvSpPr txBox="1"/>
      </xdr:nvSpPr>
      <xdr:spPr>
        <a:xfrm>
          <a:off x="1098250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930457</xdr:colOff>
      <xdr:row>0</xdr:row>
      <xdr:rowOff>0</xdr:rowOff>
    </xdr:from>
    <xdr:ext cx="184731" cy="264560"/>
    <xdr:sp macro="" textlink="">
      <xdr:nvSpPr>
        <xdr:cNvPr id="43" name="TextBox 42">
          <a:extLst>
            <a:ext uri="{FF2B5EF4-FFF2-40B4-BE49-F238E27FC236}">
              <a16:creationId xmlns:a16="http://schemas.microsoft.com/office/drawing/2014/main" id="{2BFDC609-5435-4CA2-8E93-9754D7F78227}"/>
            </a:ext>
          </a:extLst>
        </xdr:cNvPr>
        <xdr:cNvSpPr txBox="1"/>
      </xdr:nvSpPr>
      <xdr:spPr>
        <a:xfrm>
          <a:off x="1098250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913947</xdr:colOff>
      <xdr:row>0</xdr:row>
      <xdr:rowOff>0</xdr:rowOff>
    </xdr:from>
    <xdr:ext cx="184731" cy="264560"/>
    <xdr:sp macro="" textlink="">
      <xdr:nvSpPr>
        <xdr:cNvPr id="44" name="TextBox 43">
          <a:extLst>
            <a:ext uri="{FF2B5EF4-FFF2-40B4-BE49-F238E27FC236}">
              <a16:creationId xmlns:a16="http://schemas.microsoft.com/office/drawing/2014/main" id="{487E0525-C8DE-4FE7-AD9D-D3709EA7BDD0}"/>
            </a:ext>
          </a:extLst>
        </xdr:cNvPr>
        <xdr:cNvSpPr txBox="1"/>
      </xdr:nvSpPr>
      <xdr:spPr>
        <a:xfrm>
          <a:off x="109659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913947</xdr:colOff>
      <xdr:row>0</xdr:row>
      <xdr:rowOff>0</xdr:rowOff>
    </xdr:from>
    <xdr:ext cx="184731" cy="264560"/>
    <xdr:sp macro="" textlink="">
      <xdr:nvSpPr>
        <xdr:cNvPr id="45" name="TextBox 44">
          <a:extLst>
            <a:ext uri="{FF2B5EF4-FFF2-40B4-BE49-F238E27FC236}">
              <a16:creationId xmlns:a16="http://schemas.microsoft.com/office/drawing/2014/main" id="{E60E5B99-7A7C-4775-B312-37284D101697}"/>
            </a:ext>
          </a:extLst>
        </xdr:cNvPr>
        <xdr:cNvSpPr txBox="1"/>
      </xdr:nvSpPr>
      <xdr:spPr>
        <a:xfrm>
          <a:off x="109659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913947</xdr:colOff>
      <xdr:row>0</xdr:row>
      <xdr:rowOff>0</xdr:rowOff>
    </xdr:from>
    <xdr:ext cx="184731" cy="264560"/>
    <xdr:sp macro="" textlink="">
      <xdr:nvSpPr>
        <xdr:cNvPr id="46" name="TextBox 45">
          <a:extLst>
            <a:ext uri="{FF2B5EF4-FFF2-40B4-BE49-F238E27FC236}">
              <a16:creationId xmlns:a16="http://schemas.microsoft.com/office/drawing/2014/main" id="{D3F72041-AC87-45C9-A8D7-84933A51EF9D}"/>
            </a:ext>
          </a:extLst>
        </xdr:cNvPr>
        <xdr:cNvSpPr txBox="1"/>
      </xdr:nvSpPr>
      <xdr:spPr>
        <a:xfrm>
          <a:off x="109659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913947</xdr:colOff>
      <xdr:row>0</xdr:row>
      <xdr:rowOff>0</xdr:rowOff>
    </xdr:from>
    <xdr:ext cx="184731" cy="264560"/>
    <xdr:sp macro="" textlink="">
      <xdr:nvSpPr>
        <xdr:cNvPr id="47" name="TextBox 46">
          <a:extLst>
            <a:ext uri="{FF2B5EF4-FFF2-40B4-BE49-F238E27FC236}">
              <a16:creationId xmlns:a16="http://schemas.microsoft.com/office/drawing/2014/main" id="{1974C3CC-17F1-48B4-8FA4-669296F6AACD}"/>
            </a:ext>
          </a:extLst>
        </xdr:cNvPr>
        <xdr:cNvSpPr txBox="1"/>
      </xdr:nvSpPr>
      <xdr:spPr>
        <a:xfrm>
          <a:off x="109659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48" name="TextBox 47">
          <a:extLst>
            <a:ext uri="{FF2B5EF4-FFF2-40B4-BE49-F238E27FC236}">
              <a16:creationId xmlns:a16="http://schemas.microsoft.com/office/drawing/2014/main" id="{26260A48-E1B9-4BB7-B2C8-2F81B0B35E26}"/>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49" name="TextBox 48">
          <a:extLst>
            <a:ext uri="{FF2B5EF4-FFF2-40B4-BE49-F238E27FC236}">
              <a16:creationId xmlns:a16="http://schemas.microsoft.com/office/drawing/2014/main" id="{81528810-1A65-462C-A75B-538EAFB62823}"/>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50" name="TextBox 49">
          <a:extLst>
            <a:ext uri="{FF2B5EF4-FFF2-40B4-BE49-F238E27FC236}">
              <a16:creationId xmlns:a16="http://schemas.microsoft.com/office/drawing/2014/main" id="{B4701299-10FD-4C9D-8375-84900A21ECCA}"/>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51" name="TextBox 50">
          <a:extLst>
            <a:ext uri="{FF2B5EF4-FFF2-40B4-BE49-F238E27FC236}">
              <a16:creationId xmlns:a16="http://schemas.microsoft.com/office/drawing/2014/main" id="{81C01359-2F94-4DA0-855B-4C52683A890E}"/>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52" name="TextBox 51">
          <a:extLst>
            <a:ext uri="{FF2B5EF4-FFF2-40B4-BE49-F238E27FC236}">
              <a16:creationId xmlns:a16="http://schemas.microsoft.com/office/drawing/2014/main" id="{760BC635-9B32-445A-836D-FF613D36FD1B}"/>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53" name="TextBox 52">
          <a:extLst>
            <a:ext uri="{FF2B5EF4-FFF2-40B4-BE49-F238E27FC236}">
              <a16:creationId xmlns:a16="http://schemas.microsoft.com/office/drawing/2014/main" id="{D184C347-D257-41D4-B4E3-E63DB9E5264E}"/>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934902</xdr:colOff>
      <xdr:row>0</xdr:row>
      <xdr:rowOff>0</xdr:rowOff>
    </xdr:from>
    <xdr:ext cx="184731" cy="264560"/>
    <xdr:sp macro="" textlink="">
      <xdr:nvSpPr>
        <xdr:cNvPr id="54" name="TextBox 53">
          <a:extLst>
            <a:ext uri="{FF2B5EF4-FFF2-40B4-BE49-F238E27FC236}">
              <a16:creationId xmlns:a16="http://schemas.microsoft.com/office/drawing/2014/main" id="{9F60FDAF-60A2-4C0F-B954-0A5C6DC5DAD7}"/>
            </a:ext>
          </a:extLst>
        </xdr:cNvPr>
        <xdr:cNvSpPr txBox="1"/>
      </xdr:nvSpPr>
      <xdr:spPr>
        <a:xfrm>
          <a:off x="1098695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934902</xdr:colOff>
      <xdr:row>0</xdr:row>
      <xdr:rowOff>0</xdr:rowOff>
    </xdr:from>
    <xdr:ext cx="184731" cy="264560"/>
    <xdr:sp macro="" textlink="">
      <xdr:nvSpPr>
        <xdr:cNvPr id="55" name="TextBox 54">
          <a:extLst>
            <a:ext uri="{FF2B5EF4-FFF2-40B4-BE49-F238E27FC236}">
              <a16:creationId xmlns:a16="http://schemas.microsoft.com/office/drawing/2014/main" id="{786D4EE3-F1B0-4A6D-94CD-A9B437251815}"/>
            </a:ext>
          </a:extLst>
        </xdr:cNvPr>
        <xdr:cNvSpPr txBox="1"/>
      </xdr:nvSpPr>
      <xdr:spPr>
        <a:xfrm>
          <a:off x="1098695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934902</xdr:colOff>
      <xdr:row>0</xdr:row>
      <xdr:rowOff>0</xdr:rowOff>
    </xdr:from>
    <xdr:ext cx="184731" cy="264560"/>
    <xdr:sp macro="" textlink="">
      <xdr:nvSpPr>
        <xdr:cNvPr id="56" name="TextBox 55">
          <a:extLst>
            <a:ext uri="{FF2B5EF4-FFF2-40B4-BE49-F238E27FC236}">
              <a16:creationId xmlns:a16="http://schemas.microsoft.com/office/drawing/2014/main" id="{2EE8682A-8C76-4C50-8A52-A428418DB91A}"/>
            </a:ext>
          </a:extLst>
        </xdr:cNvPr>
        <xdr:cNvSpPr txBox="1"/>
      </xdr:nvSpPr>
      <xdr:spPr>
        <a:xfrm>
          <a:off x="1098695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934902</xdr:colOff>
      <xdr:row>0</xdr:row>
      <xdr:rowOff>0</xdr:rowOff>
    </xdr:from>
    <xdr:ext cx="184731" cy="264560"/>
    <xdr:sp macro="" textlink="">
      <xdr:nvSpPr>
        <xdr:cNvPr id="57" name="TextBox 56">
          <a:extLst>
            <a:ext uri="{FF2B5EF4-FFF2-40B4-BE49-F238E27FC236}">
              <a16:creationId xmlns:a16="http://schemas.microsoft.com/office/drawing/2014/main" id="{4F0C27DA-4F74-4706-ABC5-759337F70F9F}"/>
            </a:ext>
          </a:extLst>
        </xdr:cNvPr>
        <xdr:cNvSpPr txBox="1"/>
      </xdr:nvSpPr>
      <xdr:spPr>
        <a:xfrm>
          <a:off x="1098695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929822</xdr:colOff>
      <xdr:row>0</xdr:row>
      <xdr:rowOff>0</xdr:rowOff>
    </xdr:from>
    <xdr:ext cx="184731" cy="264560"/>
    <xdr:sp macro="" textlink="">
      <xdr:nvSpPr>
        <xdr:cNvPr id="58" name="TextBox 57">
          <a:extLst>
            <a:ext uri="{FF2B5EF4-FFF2-40B4-BE49-F238E27FC236}">
              <a16:creationId xmlns:a16="http://schemas.microsoft.com/office/drawing/2014/main" id="{C5522552-CCAF-4A13-BE22-C1D2FEBC494C}"/>
            </a:ext>
          </a:extLst>
        </xdr:cNvPr>
        <xdr:cNvSpPr txBox="1"/>
      </xdr:nvSpPr>
      <xdr:spPr>
        <a:xfrm>
          <a:off x="1098187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929822</xdr:colOff>
      <xdr:row>0</xdr:row>
      <xdr:rowOff>0</xdr:rowOff>
    </xdr:from>
    <xdr:ext cx="184731" cy="264560"/>
    <xdr:sp macro="" textlink="">
      <xdr:nvSpPr>
        <xdr:cNvPr id="59" name="TextBox 58">
          <a:extLst>
            <a:ext uri="{FF2B5EF4-FFF2-40B4-BE49-F238E27FC236}">
              <a16:creationId xmlns:a16="http://schemas.microsoft.com/office/drawing/2014/main" id="{AF6831B9-4261-4F16-81BD-71960A957BD3}"/>
            </a:ext>
          </a:extLst>
        </xdr:cNvPr>
        <xdr:cNvSpPr txBox="1"/>
      </xdr:nvSpPr>
      <xdr:spPr>
        <a:xfrm>
          <a:off x="1098187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929822</xdr:colOff>
      <xdr:row>0</xdr:row>
      <xdr:rowOff>0</xdr:rowOff>
    </xdr:from>
    <xdr:ext cx="184731" cy="264560"/>
    <xdr:sp macro="" textlink="">
      <xdr:nvSpPr>
        <xdr:cNvPr id="60" name="TextBox 59">
          <a:extLst>
            <a:ext uri="{FF2B5EF4-FFF2-40B4-BE49-F238E27FC236}">
              <a16:creationId xmlns:a16="http://schemas.microsoft.com/office/drawing/2014/main" id="{870CBED0-8874-4983-9F96-70AB71FB3FD1}"/>
            </a:ext>
          </a:extLst>
        </xdr:cNvPr>
        <xdr:cNvSpPr txBox="1"/>
      </xdr:nvSpPr>
      <xdr:spPr>
        <a:xfrm>
          <a:off x="1098187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929822</xdr:colOff>
      <xdr:row>0</xdr:row>
      <xdr:rowOff>0</xdr:rowOff>
    </xdr:from>
    <xdr:ext cx="184731" cy="264560"/>
    <xdr:sp macro="" textlink="">
      <xdr:nvSpPr>
        <xdr:cNvPr id="61" name="TextBox 60">
          <a:extLst>
            <a:ext uri="{FF2B5EF4-FFF2-40B4-BE49-F238E27FC236}">
              <a16:creationId xmlns:a16="http://schemas.microsoft.com/office/drawing/2014/main" id="{1C7F7DF2-4EE2-43B4-B9C3-3FB670F304C6}"/>
            </a:ext>
          </a:extLst>
        </xdr:cNvPr>
        <xdr:cNvSpPr txBox="1"/>
      </xdr:nvSpPr>
      <xdr:spPr>
        <a:xfrm>
          <a:off x="1098187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931092</xdr:colOff>
      <xdr:row>0</xdr:row>
      <xdr:rowOff>0</xdr:rowOff>
    </xdr:from>
    <xdr:ext cx="184731" cy="264560"/>
    <xdr:sp macro="" textlink="">
      <xdr:nvSpPr>
        <xdr:cNvPr id="62" name="TextBox 61">
          <a:extLst>
            <a:ext uri="{FF2B5EF4-FFF2-40B4-BE49-F238E27FC236}">
              <a16:creationId xmlns:a16="http://schemas.microsoft.com/office/drawing/2014/main" id="{FE48390E-7538-4FF0-ADE8-704487883CF5}"/>
            </a:ext>
          </a:extLst>
        </xdr:cNvPr>
        <xdr:cNvSpPr txBox="1"/>
      </xdr:nvSpPr>
      <xdr:spPr>
        <a:xfrm>
          <a:off x="1098314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931092</xdr:colOff>
      <xdr:row>0</xdr:row>
      <xdr:rowOff>0</xdr:rowOff>
    </xdr:from>
    <xdr:ext cx="184731" cy="264560"/>
    <xdr:sp macro="" textlink="">
      <xdr:nvSpPr>
        <xdr:cNvPr id="63" name="TextBox 62">
          <a:extLst>
            <a:ext uri="{FF2B5EF4-FFF2-40B4-BE49-F238E27FC236}">
              <a16:creationId xmlns:a16="http://schemas.microsoft.com/office/drawing/2014/main" id="{0FC2169E-AD31-451E-8EEB-4663F26892BA}"/>
            </a:ext>
          </a:extLst>
        </xdr:cNvPr>
        <xdr:cNvSpPr txBox="1"/>
      </xdr:nvSpPr>
      <xdr:spPr>
        <a:xfrm>
          <a:off x="1098314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931092</xdr:colOff>
      <xdr:row>0</xdr:row>
      <xdr:rowOff>0</xdr:rowOff>
    </xdr:from>
    <xdr:ext cx="184731" cy="264560"/>
    <xdr:sp macro="" textlink="">
      <xdr:nvSpPr>
        <xdr:cNvPr id="64" name="TextBox 63">
          <a:extLst>
            <a:ext uri="{FF2B5EF4-FFF2-40B4-BE49-F238E27FC236}">
              <a16:creationId xmlns:a16="http://schemas.microsoft.com/office/drawing/2014/main" id="{9F211092-AC78-44A0-A566-0B6E9606AF70}"/>
            </a:ext>
          </a:extLst>
        </xdr:cNvPr>
        <xdr:cNvSpPr txBox="1"/>
      </xdr:nvSpPr>
      <xdr:spPr>
        <a:xfrm>
          <a:off x="1098314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931092</xdr:colOff>
      <xdr:row>0</xdr:row>
      <xdr:rowOff>0</xdr:rowOff>
    </xdr:from>
    <xdr:ext cx="184731" cy="264560"/>
    <xdr:sp macro="" textlink="">
      <xdr:nvSpPr>
        <xdr:cNvPr id="65" name="TextBox 64">
          <a:extLst>
            <a:ext uri="{FF2B5EF4-FFF2-40B4-BE49-F238E27FC236}">
              <a16:creationId xmlns:a16="http://schemas.microsoft.com/office/drawing/2014/main" id="{EC5F1227-B8B1-41FD-9790-E3F5088E49B6}"/>
            </a:ext>
          </a:extLst>
        </xdr:cNvPr>
        <xdr:cNvSpPr txBox="1"/>
      </xdr:nvSpPr>
      <xdr:spPr>
        <a:xfrm>
          <a:off x="1098314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934902</xdr:colOff>
      <xdr:row>0</xdr:row>
      <xdr:rowOff>0</xdr:rowOff>
    </xdr:from>
    <xdr:ext cx="184731" cy="264560"/>
    <xdr:sp macro="" textlink="">
      <xdr:nvSpPr>
        <xdr:cNvPr id="66" name="TextBox 65">
          <a:extLst>
            <a:ext uri="{FF2B5EF4-FFF2-40B4-BE49-F238E27FC236}">
              <a16:creationId xmlns:a16="http://schemas.microsoft.com/office/drawing/2014/main" id="{197C3AC1-9C4E-483F-B964-78F7AA069103}"/>
            </a:ext>
          </a:extLst>
        </xdr:cNvPr>
        <xdr:cNvSpPr txBox="1"/>
      </xdr:nvSpPr>
      <xdr:spPr>
        <a:xfrm>
          <a:off x="1098695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934902</xdr:colOff>
      <xdr:row>0</xdr:row>
      <xdr:rowOff>0</xdr:rowOff>
    </xdr:from>
    <xdr:ext cx="184731" cy="264560"/>
    <xdr:sp macro="" textlink="">
      <xdr:nvSpPr>
        <xdr:cNvPr id="67" name="TextBox 66">
          <a:extLst>
            <a:ext uri="{FF2B5EF4-FFF2-40B4-BE49-F238E27FC236}">
              <a16:creationId xmlns:a16="http://schemas.microsoft.com/office/drawing/2014/main" id="{748F9703-A32D-498C-A750-514ADC59C989}"/>
            </a:ext>
          </a:extLst>
        </xdr:cNvPr>
        <xdr:cNvSpPr txBox="1"/>
      </xdr:nvSpPr>
      <xdr:spPr>
        <a:xfrm>
          <a:off x="1098695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934902</xdr:colOff>
      <xdr:row>0</xdr:row>
      <xdr:rowOff>0</xdr:rowOff>
    </xdr:from>
    <xdr:ext cx="184731" cy="264560"/>
    <xdr:sp macro="" textlink="">
      <xdr:nvSpPr>
        <xdr:cNvPr id="68" name="TextBox 67">
          <a:extLst>
            <a:ext uri="{FF2B5EF4-FFF2-40B4-BE49-F238E27FC236}">
              <a16:creationId xmlns:a16="http://schemas.microsoft.com/office/drawing/2014/main" id="{17E00ED7-2C26-42F0-8F98-4E0ED633D256}"/>
            </a:ext>
          </a:extLst>
        </xdr:cNvPr>
        <xdr:cNvSpPr txBox="1"/>
      </xdr:nvSpPr>
      <xdr:spPr>
        <a:xfrm>
          <a:off x="1098695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934902</xdr:colOff>
      <xdr:row>0</xdr:row>
      <xdr:rowOff>0</xdr:rowOff>
    </xdr:from>
    <xdr:ext cx="184731" cy="264560"/>
    <xdr:sp macro="" textlink="">
      <xdr:nvSpPr>
        <xdr:cNvPr id="69" name="TextBox 68">
          <a:extLst>
            <a:ext uri="{FF2B5EF4-FFF2-40B4-BE49-F238E27FC236}">
              <a16:creationId xmlns:a16="http://schemas.microsoft.com/office/drawing/2014/main" id="{F0942DE2-38A0-4AAC-A26E-BCCAD121387D}"/>
            </a:ext>
          </a:extLst>
        </xdr:cNvPr>
        <xdr:cNvSpPr txBox="1"/>
      </xdr:nvSpPr>
      <xdr:spPr>
        <a:xfrm>
          <a:off x="1098695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929822</xdr:colOff>
      <xdr:row>0</xdr:row>
      <xdr:rowOff>0</xdr:rowOff>
    </xdr:from>
    <xdr:ext cx="184731" cy="264560"/>
    <xdr:sp macro="" textlink="">
      <xdr:nvSpPr>
        <xdr:cNvPr id="70" name="TextBox 69">
          <a:extLst>
            <a:ext uri="{FF2B5EF4-FFF2-40B4-BE49-F238E27FC236}">
              <a16:creationId xmlns:a16="http://schemas.microsoft.com/office/drawing/2014/main" id="{BB90187E-4437-4E37-AF8C-6D36BE222789}"/>
            </a:ext>
          </a:extLst>
        </xdr:cNvPr>
        <xdr:cNvSpPr txBox="1"/>
      </xdr:nvSpPr>
      <xdr:spPr>
        <a:xfrm>
          <a:off x="1098187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929822</xdr:colOff>
      <xdr:row>0</xdr:row>
      <xdr:rowOff>0</xdr:rowOff>
    </xdr:from>
    <xdr:ext cx="184731" cy="264560"/>
    <xdr:sp macro="" textlink="">
      <xdr:nvSpPr>
        <xdr:cNvPr id="71" name="TextBox 70">
          <a:extLst>
            <a:ext uri="{FF2B5EF4-FFF2-40B4-BE49-F238E27FC236}">
              <a16:creationId xmlns:a16="http://schemas.microsoft.com/office/drawing/2014/main" id="{7641B335-A29E-4664-AA5F-5823B8F49221}"/>
            </a:ext>
          </a:extLst>
        </xdr:cNvPr>
        <xdr:cNvSpPr txBox="1"/>
      </xdr:nvSpPr>
      <xdr:spPr>
        <a:xfrm>
          <a:off x="1098187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929822</xdr:colOff>
      <xdr:row>0</xdr:row>
      <xdr:rowOff>0</xdr:rowOff>
    </xdr:from>
    <xdr:ext cx="184731" cy="264560"/>
    <xdr:sp macro="" textlink="">
      <xdr:nvSpPr>
        <xdr:cNvPr id="72" name="TextBox 71">
          <a:extLst>
            <a:ext uri="{FF2B5EF4-FFF2-40B4-BE49-F238E27FC236}">
              <a16:creationId xmlns:a16="http://schemas.microsoft.com/office/drawing/2014/main" id="{72524F22-7B3B-450C-A97D-594B5460312C}"/>
            </a:ext>
          </a:extLst>
        </xdr:cNvPr>
        <xdr:cNvSpPr txBox="1"/>
      </xdr:nvSpPr>
      <xdr:spPr>
        <a:xfrm>
          <a:off x="1098187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929822</xdr:colOff>
      <xdr:row>0</xdr:row>
      <xdr:rowOff>0</xdr:rowOff>
    </xdr:from>
    <xdr:ext cx="184731" cy="264560"/>
    <xdr:sp macro="" textlink="">
      <xdr:nvSpPr>
        <xdr:cNvPr id="73" name="TextBox 72">
          <a:extLst>
            <a:ext uri="{FF2B5EF4-FFF2-40B4-BE49-F238E27FC236}">
              <a16:creationId xmlns:a16="http://schemas.microsoft.com/office/drawing/2014/main" id="{045F9DE1-5031-408E-A4F5-AA2BC8B0BAF8}"/>
            </a:ext>
          </a:extLst>
        </xdr:cNvPr>
        <xdr:cNvSpPr txBox="1"/>
      </xdr:nvSpPr>
      <xdr:spPr>
        <a:xfrm>
          <a:off x="1098187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931092</xdr:colOff>
      <xdr:row>0</xdr:row>
      <xdr:rowOff>0</xdr:rowOff>
    </xdr:from>
    <xdr:ext cx="184731" cy="264560"/>
    <xdr:sp macro="" textlink="">
      <xdr:nvSpPr>
        <xdr:cNvPr id="74" name="TextBox 73">
          <a:extLst>
            <a:ext uri="{FF2B5EF4-FFF2-40B4-BE49-F238E27FC236}">
              <a16:creationId xmlns:a16="http://schemas.microsoft.com/office/drawing/2014/main" id="{B6895046-582A-4FBF-99F2-14690D1E7AC5}"/>
            </a:ext>
          </a:extLst>
        </xdr:cNvPr>
        <xdr:cNvSpPr txBox="1"/>
      </xdr:nvSpPr>
      <xdr:spPr>
        <a:xfrm>
          <a:off x="1098314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931092</xdr:colOff>
      <xdr:row>0</xdr:row>
      <xdr:rowOff>0</xdr:rowOff>
    </xdr:from>
    <xdr:ext cx="184731" cy="264560"/>
    <xdr:sp macro="" textlink="">
      <xdr:nvSpPr>
        <xdr:cNvPr id="75" name="TextBox 74">
          <a:extLst>
            <a:ext uri="{FF2B5EF4-FFF2-40B4-BE49-F238E27FC236}">
              <a16:creationId xmlns:a16="http://schemas.microsoft.com/office/drawing/2014/main" id="{29FB2450-B42B-454A-A534-FB1733A0A9EE}"/>
            </a:ext>
          </a:extLst>
        </xdr:cNvPr>
        <xdr:cNvSpPr txBox="1"/>
      </xdr:nvSpPr>
      <xdr:spPr>
        <a:xfrm>
          <a:off x="1098314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931092</xdr:colOff>
      <xdr:row>0</xdr:row>
      <xdr:rowOff>0</xdr:rowOff>
    </xdr:from>
    <xdr:ext cx="184731" cy="264560"/>
    <xdr:sp macro="" textlink="">
      <xdr:nvSpPr>
        <xdr:cNvPr id="76" name="TextBox 75">
          <a:extLst>
            <a:ext uri="{FF2B5EF4-FFF2-40B4-BE49-F238E27FC236}">
              <a16:creationId xmlns:a16="http://schemas.microsoft.com/office/drawing/2014/main" id="{7EAFD530-5B66-4766-AF90-95EB28C1E842}"/>
            </a:ext>
          </a:extLst>
        </xdr:cNvPr>
        <xdr:cNvSpPr txBox="1"/>
      </xdr:nvSpPr>
      <xdr:spPr>
        <a:xfrm>
          <a:off x="1098314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931092</xdr:colOff>
      <xdr:row>0</xdr:row>
      <xdr:rowOff>0</xdr:rowOff>
    </xdr:from>
    <xdr:ext cx="184731" cy="264560"/>
    <xdr:sp macro="" textlink="">
      <xdr:nvSpPr>
        <xdr:cNvPr id="77" name="TextBox 76">
          <a:extLst>
            <a:ext uri="{FF2B5EF4-FFF2-40B4-BE49-F238E27FC236}">
              <a16:creationId xmlns:a16="http://schemas.microsoft.com/office/drawing/2014/main" id="{527C7812-E50A-4267-A852-20F43A604900}"/>
            </a:ext>
          </a:extLst>
        </xdr:cNvPr>
        <xdr:cNvSpPr txBox="1"/>
      </xdr:nvSpPr>
      <xdr:spPr>
        <a:xfrm>
          <a:off x="1098314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78" name="TextBox 77">
          <a:extLst>
            <a:ext uri="{FF2B5EF4-FFF2-40B4-BE49-F238E27FC236}">
              <a16:creationId xmlns:a16="http://schemas.microsoft.com/office/drawing/2014/main" id="{C799F4E3-4B8B-46CD-96BD-61E84B23E5B2}"/>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79" name="TextBox 78">
          <a:extLst>
            <a:ext uri="{FF2B5EF4-FFF2-40B4-BE49-F238E27FC236}">
              <a16:creationId xmlns:a16="http://schemas.microsoft.com/office/drawing/2014/main" id="{5968F2A0-5FB5-4CB0-BF71-A581EF3155B2}"/>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80" name="TextBox 79">
          <a:extLst>
            <a:ext uri="{FF2B5EF4-FFF2-40B4-BE49-F238E27FC236}">
              <a16:creationId xmlns:a16="http://schemas.microsoft.com/office/drawing/2014/main" id="{76DF4231-E474-4EE2-A11D-7250CA15F392}"/>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81" name="TextBox 80">
          <a:extLst>
            <a:ext uri="{FF2B5EF4-FFF2-40B4-BE49-F238E27FC236}">
              <a16:creationId xmlns:a16="http://schemas.microsoft.com/office/drawing/2014/main" id="{69375C85-F5FD-417C-94AC-B2CDC2EED38B}"/>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82" name="TextBox 81">
          <a:extLst>
            <a:ext uri="{FF2B5EF4-FFF2-40B4-BE49-F238E27FC236}">
              <a16:creationId xmlns:a16="http://schemas.microsoft.com/office/drawing/2014/main" id="{B675F4E7-AFE9-4B65-9E88-5BF0875827B7}"/>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83" name="TextBox 82">
          <a:extLst>
            <a:ext uri="{FF2B5EF4-FFF2-40B4-BE49-F238E27FC236}">
              <a16:creationId xmlns:a16="http://schemas.microsoft.com/office/drawing/2014/main" id="{A66C732F-6D62-49A7-8DBD-31B8CC236914}"/>
            </a:ext>
          </a:extLst>
        </xdr:cNvPr>
        <xdr:cNvSpPr txBox="1"/>
      </xdr:nvSpPr>
      <xdr:spPr>
        <a:xfrm>
          <a:off x="109977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84" name="TextBox 83">
          <a:extLst>
            <a:ext uri="{FF2B5EF4-FFF2-40B4-BE49-F238E27FC236}">
              <a16:creationId xmlns:a16="http://schemas.microsoft.com/office/drawing/2014/main" id="{7276CF9B-7FC8-4AF9-ABF4-74977D92D39E}"/>
            </a:ext>
          </a:extLst>
        </xdr:cNvPr>
        <xdr:cNvSpPr txBox="1"/>
      </xdr:nvSpPr>
      <xdr:spPr>
        <a:xfrm>
          <a:off x="1099774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85" name="TextBox 84">
          <a:extLst>
            <a:ext uri="{FF2B5EF4-FFF2-40B4-BE49-F238E27FC236}">
              <a16:creationId xmlns:a16="http://schemas.microsoft.com/office/drawing/2014/main" id="{B410AE6B-3085-4118-AA03-4C2F45773A8F}"/>
            </a:ext>
          </a:extLst>
        </xdr:cNvPr>
        <xdr:cNvSpPr txBox="1"/>
      </xdr:nvSpPr>
      <xdr:spPr>
        <a:xfrm>
          <a:off x="1099774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86" name="TextBox 85">
          <a:extLst>
            <a:ext uri="{FF2B5EF4-FFF2-40B4-BE49-F238E27FC236}">
              <a16:creationId xmlns:a16="http://schemas.microsoft.com/office/drawing/2014/main" id="{7DE6332C-212C-43CA-BBF8-4B21CDFB38E6}"/>
            </a:ext>
          </a:extLst>
        </xdr:cNvPr>
        <xdr:cNvSpPr txBox="1"/>
      </xdr:nvSpPr>
      <xdr:spPr>
        <a:xfrm>
          <a:off x="1099774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87" name="TextBox 86">
          <a:extLst>
            <a:ext uri="{FF2B5EF4-FFF2-40B4-BE49-F238E27FC236}">
              <a16:creationId xmlns:a16="http://schemas.microsoft.com/office/drawing/2014/main" id="{AC5E7389-D181-4F01-B015-9E2B57F41E6F}"/>
            </a:ext>
          </a:extLst>
        </xdr:cNvPr>
        <xdr:cNvSpPr txBox="1"/>
      </xdr:nvSpPr>
      <xdr:spPr>
        <a:xfrm>
          <a:off x="1099774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88" name="TextBox 87">
          <a:extLst>
            <a:ext uri="{FF2B5EF4-FFF2-40B4-BE49-F238E27FC236}">
              <a16:creationId xmlns:a16="http://schemas.microsoft.com/office/drawing/2014/main" id="{74D504BE-EC8E-497F-9A43-C4EF0D07934A}"/>
            </a:ext>
          </a:extLst>
        </xdr:cNvPr>
        <xdr:cNvSpPr txBox="1"/>
      </xdr:nvSpPr>
      <xdr:spPr>
        <a:xfrm>
          <a:off x="1099774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89" name="TextBox 88">
          <a:extLst>
            <a:ext uri="{FF2B5EF4-FFF2-40B4-BE49-F238E27FC236}">
              <a16:creationId xmlns:a16="http://schemas.microsoft.com/office/drawing/2014/main" id="{8617BDAE-699A-49FF-84E0-C248E1C07029}"/>
            </a:ext>
          </a:extLst>
        </xdr:cNvPr>
        <xdr:cNvSpPr txBox="1"/>
      </xdr:nvSpPr>
      <xdr:spPr>
        <a:xfrm>
          <a:off x="1099774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5</xdr:row>
      <xdr:rowOff>0</xdr:rowOff>
    </xdr:from>
    <xdr:ext cx="184731" cy="264560"/>
    <xdr:sp macro="" textlink="">
      <xdr:nvSpPr>
        <xdr:cNvPr id="90" name="TextBox 89">
          <a:extLst>
            <a:ext uri="{FF2B5EF4-FFF2-40B4-BE49-F238E27FC236}">
              <a16:creationId xmlns:a16="http://schemas.microsoft.com/office/drawing/2014/main" id="{87871898-E40B-4546-8DFC-61874E5ED848}"/>
            </a:ext>
          </a:extLst>
        </xdr:cNvPr>
        <xdr:cNvSpPr txBox="1"/>
      </xdr:nvSpPr>
      <xdr:spPr>
        <a:xfrm>
          <a:off x="1104219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5</xdr:row>
      <xdr:rowOff>0</xdr:rowOff>
    </xdr:from>
    <xdr:ext cx="184731" cy="264560"/>
    <xdr:sp macro="" textlink="">
      <xdr:nvSpPr>
        <xdr:cNvPr id="91" name="TextBox 90">
          <a:extLst>
            <a:ext uri="{FF2B5EF4-FFF2-40B4-BE49-F238E27FC236}">
              <a16:creationId xmlns:a16="http://schemas.microsoft.com/office/drawing/2014/main" id="{6FABC3D2-401F-4BE2-BA79-84744E60249C}"/>
            </a:ext>
          </a:extLst>
        </xdr:cNvPr>
        <xdr:cNvSpPr txBox="1"/>
      </xdr:nvSpPr>
      <xdr:spPr>
        <a:xfrm>
          <a:off x="1104219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5</xdr:row>
      <xdr:rowOff>0</xdr:rowOff>
    </xdr:from>
    <xdr:ext cx="184731" cy="264560"/>
    <xdr:sp macro="" textlink="">
      <xdr:nvSpPr>
        <xdr:cNvPr id="92" name="TextBox 91">
          <a:extLst>
            <a:ext uri="{FF2B5EF4-FFF2-40B4-BE49-F238E27FC236}">
              <a16:creationId xmlns:a16="http://schemas.microsoft.com/office/drawing/2014/main" id="{836E4B85-6E35-427D-94FB-05228FCC866C}"/>
            </a:ext>
          </a:extLst>
        </xdr:cNvPr>
        <xdr:cNvSpPr txBox="1"/>
      </xdr:nvSpPr>
      <xdr:spPr>
        <a:xfrm>
          <a:off x="1104219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5</xdr:row>
      <xdr:rowOff>0</xdr:rowOff>
    </xdr:from>
    <xdr:ext cx="184731" cy="264560"/>
    <xdr:sp macro="" textlink="">
      <xdr:nvSpPr>
        <xdr:cNvPr id="93" name="TextBox 92">
          <a:extLst>
            <a:ext uri="{FF2B5EF4-FFF2-40B4-BE49-F238E27FC236}">
              <a16:creationId xmlns:a16="http://schemas.microsoft.com/office/drawing/2014/main" id="{42022F91-6F16-4A85-87BD-54974C03429C}"/>
            </a:ext>
          </a:extLst>
        </xdr:cNvPr>
        <xdr:cNvSpPr txBox="1"/>
      </xdr:nvSpPr>
      <xdr:spPr>
        <a:xfrm>
          <a:off x="1104219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94" name="TextBox 93">
          <a:extLst>
            <a:ext uri="{FF2B5EF4-FFF2-40B4-BE49-F238E27FC236}">
              <a16:creationId xmlns:a16="http://schemas.microsoft.com/office/drawing/2014/main" id="{282F6399-A8AE-436F-9FF3-C288F623E628}"/>
            </a:ext>
          </a:extLst>
        </xdr:cNvPr>
        <xdr:cNvSpPr txBox="1"/>
      </xdr:nvSpPr>
      <xdr:spPr>
        <a:xfrm>
          <a:off x="1099774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95" name="TextBox 94">
          <a:extLst>
            <a:ext uri="{FF2B5EF4-FFF2-40B4-BE49-F238E27FC236}">
              <a16:creationId xmlns:a16="http://schemas.microsoft.com/office/drawing/2014/main" id="{55D1188F-6BDA-49C9-A63F-5C265765A678}"/>
            </a:ext>
          </a:extLst>
        </xdr:cNvPr>
        <xdr:cNvSpPr txBox="1"/>
      </xdr:nvSpPr>
      <xdr:spPr>
        <a:xfrm>
          <a:off x="1099774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96" name="TextBox 95">
          <a:extLst>
            <a:ext uri="{FF2B5EF4-FFF2-40B4-BE49-F238E27FC236}">
              <a16:creationId xmlns:a16="http://schemas.microsoft.com/office/drawing/2014/main" id="{68F3656D-C026-4C01-88C4-2F8F0439FAAB}"/>
            </a:ext>
          </a:extLst>
        </xdr:cNvPr>
        <xdr:cNvSpPr txBox="1"/>
      </xdr:nvSpPr>
      <xdr:spPr>
        <a:xfrm>
          <a:off x="1099774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97" name="TextBox 96">
          <a:extLst>
            <a:ext uri="{FF2B5EF4-FFF2-40B4-BE49-F238E27FC236}">
              <a16:creationId xmlns:a16="http://schemas.microsoft.com/office/drawing/2014/main" id="{66930B92-3060-48A1-8E2E-AE3C6ED8B2AC}"/>
            </a:ext>
          </a:extLst>
        </xdr:cNvPr>
        <xdr:cNvSpPr txBox="1"/>
      </xdr:nvSpPr>
      <xdr:spPr>
        <a:xfrm>
          <a:off x="1099774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98" name="TextBox 97">
          <a:extLst>
            <a:ext uri="{FF2B5EF4-FFF2-40B4-BE49-F238E27FC236}">
              <a16:creationId xmlns:a16="http://schemas.microsoft.com/office/drawing/2014/main" id="{67A67FB3-4C92-4263-B65D-92EC9A94D967}"/>
            </a:ext>
          </a:extLst>
        </xdr:cNvPr>
        <xdr:cNvSpPr txBox="1"/>
      </xdr:nvSpPr>
      <xdr:spPr>
        <a:xfrm>
          <a:off x="1099774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99" name="TextBox 98">
          <a:extLst>
            <a:ext uri="{FF2B5EF4-FFF2-40B4-BE49-F238E27FC236}">
              <a16:creationId xmlns:a16="http://schemas.microsoft.com/office/drawing/2014/main" id="{AED43112-8850-43D5-B73B-E432A125B775}"/>
            </a:ext>
          </a:extLst>
        </xdr:cNvPr>
        <xdr:cNvSpPr txBox="1"/>
      </xdr:nvSpPr>
      <xdr:spPr>
        <a:xfrm>
          <a:off x="1099774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5</xdr:row>
      <xdr:rowOff>0</xdr:rowOff>
    </xdr:from>
    <xdr:ext cx="184731" cy="270859"/>
    <xdr:sp macro="" textlink="">
      <xdr:nvSpPr>
        <xdr:cNvPr id="100" name="TextBox 99">
          <a:extLst>
            <a:ext uri="{FF2B5EF4-FFF2-40B4-BE49-F238E27FC236}">
              <a16:creationId xmlns:a16="http://schemas.microsoft.com/office/drawing/2014/main" id="{3F77D27E-14AB-45DC-8938-75C0EAC7F805}"/>
            </a:ext>
          </a:extLst>
        </xdr:cNvPr>
        <xdr:cNvSpPr txBox="1"/>
      </xdr:nvSpPr>
      <xdr:spPr>
        <a:xfrm>
          <a:off x="11032672" y="163195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5</xdr:row>
      <xdr:rowOff>0</xdr:rowOff>
    </xdr:from>
    <xdr:ext cx="184731" cy="270859"/>
    <xdr:sp macro="" textlink="">
      <xdr:nvSpPr>
        <xdr:cNvPr id="101" name="TextBox 100">
          <a:extLst>
            <a:ext uri="{FF2B5EF4-FFF2-40B4-BE49-F238E27FC236}">
              <a16:creationId xmlns:a16="http://schemas.microsoft.com/office/drawing/2014/main" id="{F55232E0-792F-4715-8065-5EA4C71105FB}"/>
            </a:ext>
          </a:extLst>
        </xdr:cNvPr>
        <xdr:cNvSpPr txBox="1"/>
      </xdr:nvSpPr>
      <xdr:spPr>
        <a:xfrm>
          <a:off x="11032672" y="163195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5</xdr:row>
      <xdr:rowOff>0</xdr:rowOff>
    </xdr:from>
    <xdr:ext cx="184731" cy="270859"/>
    <xdr:sp macro="" textlink="">
      <xdr:nvSpPr>
        <xdr:cNvPr id="102" name="TextBox 101">
          <a:extLst>
            <a:ext uri="{FF2B5EF4-FFF2-40B4-BE49-F238E27FC236}">
              <a16:creationId xmlns:a16="http://schemas.microsoft.com/office/drawing/2014/main" id="{7568ED65-D4B8-4376-ABB4-1555D8BB2281}"/>
            </a:ext>
          </a:extLst>
        </xdr:cNvPr>
        <xdr:cNvSpPr txBox="1"/>
      </xdr:nvSpPr>
      <xdr:spPr>
        <a:xfrm>
          <a:off x="11032672" y="163195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5</xdr:row>
      <xdr:rowOff>0</xdr:rowOff>
    </xdr:from>
    <xdr:ext cx="184731" cy="270859"/>
    <xdr:sp macro="" textlink="">
      <xdr:nvSpPr>
        <xdr:cNvPr id="103" name="TextBox 102">
          <a:extLst>
            <a:ext uri="{FF2B5EF4-FFF2-40B4-BE49-F238E27FC236}">
              <a16:creationId xmlns:a16="http://schemas.microsoft.com/office/drawing/2014/main" id="{922248A0-87B8-4B20-9EE2-94239E43D84F}"/>
            </a:ext>
          </a:extLst>
        </xdr:cNvPr>
        <xdr:cNvSpPr txBox="1"/>
      </xdr:nvSpPr>
      <xdr:spPr>
        <a:xfrm>
          <a:off x="11032672" y="163195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104" name="TextBox 103">
          <a:extLst>
            <a:ext uri="{FF2B5EF4-FFF2-40B4-BE49-F238E27FC236}">
              <a16:creationId xmlns:a16="http://schemas.microsoft.com/office/drawing/2014/main" id="{F0AAEDB5-866F-4969-905E-86549B5E89D5}"/>
            </a:ext>
          </a:extLst>
        </xdr:cNvPr>
        <xdr:cNvSpPr txBox="1"/>
      </xdr:nvSpPr>
      <xdr:spPr>
        <a:xfrm>
          <a:off x="1099774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105" name="TextBox 104">
          <a:extLst>
            <a:ext uri="{FF2B5EF4-FFF2-40B4-BE49-F238E27FC236}">
              <a16:creationId xmlns:a16="http://schemas.microsoft.com/office/drawing/2014/main" id="{5932CAF1-25D4-43BF-965A-45327B0EB460}"/>
            </a:ext>
          </a:extLst>
        </xdr:cNvPr>
        <xdr:cNvSpPr txBox="1"/>
      </xdr:nvSpPr>
      <xdr:spPr>
        <a:xfrm>
          <a:off x="1099774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106" name="TextBox 105">
          <a:extLst>
            <a:ext uri="{FF2B5EF4-FFF2-40B4-BE49-F238E27FC236}">
              <a16:creationId xmlns:a16="http://schemas.microsoft.com/office/drawing/2014/main" id="{23B79C58-79C1-4FC3-AA0A-58B30331AF9D}"/>
            </a:ext>
          </a:extLst>
        </xdr:cNvPr>
        <xdr:cNvSpPr txBox="1"/>
      </xdr:nvSpPr>
      <xdr:spPr>
        <a:xfrm>
          <a:off x="1099774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107" name="TextBox 106">
          <a:extLst>
            <a:ext uri="{FF2B5EF4-FFF2-40B4-BE49-F238E27FC236}">
              <a16:creationId xmlns:a16="http://schemas.microsoft.com/office/drawing/2014/main" id="{7AAC4E88-0C1B-4F06-9A6E-782E8D13B9A8}"/>
            </a:ext>
          </a:extLst>
        </xdr:cNvPr>
        <xdr:cNvSpPr txBox="1"/>
      </xdr:nvSpPr>
      <xdr:spPr>
        <a:xfrm>
          <a:off x="1099774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933632</xdr:colOff>
      <xdr:row>6</xdr:row>
      <xdr:rowOff>509293</xdr:rowOff>
    </xdr:from>
    <xdr:ext cx="184731" cy="264560"/>
    <xdr:sp macro="" textlink="">
      <xdr:nvSpPr>
        <xdr:cNvPr id="108" name="TextBox 107">
          <a:extLst>
            <a:ext uri="{FF2B5EF4-FFF2-40B4-BE49-F238E27FC236}">
              <a16:creationId xmlns:a16="http://schemas.microsoft.com/office/drawing/2014/main" id="{F7446780-9F9E-4631-BEE9-7A76C6162E7C}"/>
            </a:ext>
          </a:extLst>
        </xdr:cNvPr>
        <xdr:cNvSpPr txBox="1"/>
      </xdr:nvSpPr>
      <xdr:spPr>
        <a:xfrm>
          <a:off x="10985682" y="39509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933632</xdr:colOff>
      <xdr:row>6</xdr:row>
      <xdr:rowOff>509293</xdr:rowOff>
    </xdr:from>
    <xdr:ext cx="184731" cy="264560"/>
    <xdr:sp macro="" textlink="">
      <xdr:nvSpPr>
        <xdr:cNvPr id="109" name="TextBox 108">
          <a:extLst>
            <a:ext uri="{FF2B5EF4-FFF2-40B4-BE49-F238E27FC236}">
              <a16:creationId xmlns:a16="http://schemas.microsoft.com/office/drawing/2014/main" id="{96167C2C-4204-4376-8EF7-86FE406899F3}"/>
            </a:ext>
          </a:extLst>
        </xdr:cNvPr>
        <xdr:cNvSpPr txBox="1"/>
      </xdr:nvSpPr>
      <xdr:spPr>
        <a:xfrm>
          <a:off x="10985682" y="39509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933632</xdr:colOff>
      <xdr:row>6</xdr:row>
      <xdr:rowOff>509293</xdr:rowOff>
    </xdr:from>
    <xdr:ext cx="184731" cy="264560"/>
    <xdr:sp macro="" textlink="">
      <xdr:nvSpPr>
        <xdr:cNvPr id="110" name="TextBox 109">
          <a:extLst>
            <a:ext uri="{FF2B5EF4-FFF2-40B4-BE49-F238E27FC236}">
              <a16:creationId xmlns:a16="http://schemas.microsoft.com/office/drawing/2014/main" id="{475B0B1A-0001-48A3-AAF8-3AEF37DD9B4D}"/>
            </a:ext>
          </a:extLst>
        </xdr:cNvPr>
        <xdr:cNvSpPr txBox="1"/>
      </xdr:nvSpPr>
      <xdr:spPr>
        <a:xfrm>
          <a:off x="10985682" y="39509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933632</xdr:colOff>
      <xdr:row>6</xdr:row>
      <xdr:rowOff>509293</xdr:rowOff>
    </xdr:from>
    <xdr:ext cx="184731" cy="264560"/>
    <xdr:sp macro="" textlink="">
      <xdr:nvSpPr>
        <xdr:cNvPr id="111" name="TextBox 110">
          <a:extLst>
            <a:ext uri="{FF2B5EF4-FFF2-40B4-BE49-F238E27FC236}">
              <a16:creationId xmlns:a16="http://schemas.microsoft.com/office/drawing/2014/main" id="{49AA6801-100F-4A2D-A7DC-3466DA71E9AE}"/>
            </a:ext>
          </a:extLst>
        </xdr:cNvPr>
        <xdr:cNvSpPr txBox="1"/>
      </xdr:nvSpPr>
      <xdr:spPr>
        <a:xfrm>
          <a:off x="10985682" y="39509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917122</xdr:colOff>
      <xdr:row>6</xdr:row>
      <xdr:rowOff>509293</xdr:rowOff>
    </xdr:from>
    <xdr:ext cx="184731" cy="264560"/>
    <xdr:sp macro="" textlink="">
      <xdr:nvSpPr>
        <xdr:cNvPr id="112" name="TextBox 111">
          <a:extLst>
            <a:ext uri="{FF2B5EF4-FFF2-40B4-BE49-F238E27FC236}">
              <a16:creationId xmlns:a16="http://schemas.microsoft.com/office/drawing/2014/main" id="{7B8A42EA-F45D-4B56-B3C1-7754FF23C618}"/>
            </a:ext>
          </a:extLst>
        </xdr:cNvPr>
        <xdr:cNvSpPr txBox="1"/>
      </xdr:nvSpPr>
      <xdr:spPr>
        <a:xfrm>
          <a:off x="10969172" y="39509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917122</xdr:colOff>
      <xdr:row>6</xdr:row>
      <xdr:rowOff>509293</xdr:rowOff>
    </xdr:from>
    <xdr:ext cx="184731" cy="264560"/>
    <xdr:sp macro="" textlink="">
      <xdr:nvSpPr>
        <xdr:cNvPr id="113" name="TextBox 112">
          <a:extLst>
            <a:ext uri="{FF2B5EF4-FFF2-40B4-BE49-F238E27FC236}">
              <a16:creationId xmlns:a16="http://schemas.microsoft.com/office/drawing/2014/main" id="{320B8FB9-8DE5-4C1B-8902-5B82217AAEE0}"/>
            </a:ext>
          </a:extLst>
        </xdr:cNvPr>
        <xdr:cNvSpPr txBox="1"/>
      </xdr:nvSpPr>
      <xdr:spPr>
        <a:xfrm>
          <a:off x="10969172" y="39509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917122</xdr:colOff>
      <xdr:row>6</xdr:row>
      <xdr:rowOff>509293</xdr:rowOff>
    </xdr:from>
    <xdr:ext cx="184731" cy="264560"/>
    <xdr:sp macro="" textlink="">
      <xdr:nvSpPr>
        <xdr:cNvPr id="114" name="TextBox 113">
          <a:extLst>
            <a:ext uri="{FF2B5EF4-FFF2-40B4-BE49-F238E27FC236}">
              <a16:creationId xmlns:a16="http://schemas.microsoft.com/office/drawing/2014/main" id="{19F26CB1-9FDA-43AD-9B1A-1AA6A5F5BC58}"/>
            </a:ext>
          </a:extLst>
        </xdr:cNvPr>
        <xdr:cNvSpPr txBox="1"/>
      </xdr:nvSpPr>
      <xdr:spPr>
        <a:xfrm>
          <a:off x="10969172" y="39509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917122</xdr:colOff>
      <xdr:row>6</xdr:row>
      <xdr:rowOff>509293</xdr:rowOff>
    </xdr:from>
    <xdr:ext cx="184731" cy="264560"/>
    <xdr:sp macro="" textlink="">
      <xdr:nvSpPr>
        <xdr:cNvPr id="115" name="TextBox 114">
          <a:extLst>
            <a:ext uri="{FF2B5EF4-FFF2-40B4-BE49-F238E27FC236}">
              <a16:creationId xmlns:a16="http://schemas.microsoft.com/office/drawing/2014/main" id="{8966A2C4-A38E-46F7-B60B-FC11742566F1}"/>
            </a:ext>
          </a:extLst>
        </xdr:cNvPr>
        <xdr:cNvSpPr txBox="1"/>
      </xdr:nvSpPr>
      <xdr:spPr>
        <a:xfrm>
          <a:off x="10969172" y="39509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930457</xdr:colOff>
      <xdr:row>6</xdr:row>
      <xdr:rowOff>509293</xdr:rowOff>
    </xdr:from>
    <xdr:ext cx="184731" cy="264560"/>
    <xdr:sp macro="" textlink="">
      <xdr:nvSpPr>
        <xdr:cNvPr id="116" name="TextBox 115">
          <a:extLst>
            <a:ext uri="{FF2B5EF4-FFF2-40B4-BE49-F238E27FC236}">
              <a16:creationId xmlns:a16="http://schemas.microsoft.com/office/drawing/2014/main" id="{6DFCA935-DA97-4E26-8AC9-DBB4D5C73BEC}"/>
            </a:ext>
          </a:extLst>
        </xdr:cNvPr>
        <xdr:cNvSpPr txBox="1"/>
      </xdr:nvSpPr>
      <xdr:spPr>
        <a:xfrm>
          <a:off x="10982507" y="39509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930457</xdr:colOff>
      <xdr:row>6</xdr:row>
      <xdr:rowOff>509293</xdr:rowOff>
    </xdr:from>
    <xdr:ext cx="184731" cy="264560"/>
    <xdr:sp macro="" textlink="">
      <xdr:nvSpPr>
        <xdr:cNvPr id="117" name="TextBox 116">
          <a:extLst>
            <a:ext uri="{FF2B5EF4-FFF2-40B4-BE49-F238E27FC236}">
              <a16:creationId xmlns:a16="http://schemas.microsoft.com/office/drawing/2014/main" id="{7C515275-7BEF-4289-AF52-5071B4634ED6}"/>
            </a:ext>
          </a:extLst>
        </xdr:cNvPr>
        <xdr:cNvSpPr txBox="1"/>
      </xdr:nvSpPr>
      <xdr:spPr>
        <a:xfrm>
          <a:off x="10982507" y="39509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930457</xdr:colOff>
      <xdr:row>6</xdr:row>
      <xdr:rowOff>509293</xdr:rowOff>
    </xdr:from>
    <xdr:ext cx="184731" cy="264560"/>
    <xdr:sp macro="" textlink="">
      <xdr:nvSpPr>
        <xdr:cNvPr id="118" name="TextBox 117">
          <a:extLst>
            <a:ext uri="{FF2B5EF4-FFF2-40B4-BE49-F238E27FC236}">
              <a16:creationId xmlns:a16="http://schemas.microsoft.com/office/drawing/2014/main" id="{CFD2872B-4E6F-44CD-A088-0E410DA8143E}"/>
            </a:ext>
          </a:extLst>
        </xdr:cNvPr>
        <xdr:cNvSpPr txBox="1"/>
      </xdr:nvSpPr>
      <xdr:spPr>
        <a:xfrm>
          <a:off x="10982507" y="39509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930457</xdr:colOff>
      <xdr:row>6</xdr:row>
      <xdr:rowOff>509293</xdr:rowOff>
    </xdr:from>
    <xdr:ext cx="184731" cy="264560"/>
    <xdr:sp macro="" textlink="">
      <xdr:nvSpPr>
        <xdr:cNvPr id="119" name="TextBox 118">
          <a:extLst>
            <a:ext uri="{FF2B5EF4-FFF2-40B4-BE49-F238E27FC236}">
              <a16:creationId xmlns:a16="http://schemas.microsoft.com/office/drawing/2014/main" id="{170C21AE-8FBC-44B6-86FD-2064EE680148}"/>
            </a:ext>
          </a:extLst>
        </xdr:cNvPr>
        <xdr:cNvSpPr txBox="1"/>
      </xdr:nvSpPr>
      <xdr:spPr>
        <a:xfrm>
          <a:off x="10982507" y="39509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913947</xdr:colOff>
      <xdr:row>6</xdr:row>
      <xdr:rowOff>509293</xdr:rowOff>
    </xdr:from>
    <xdr:ext cx="184731" cy="264560"/>
    <xdr:sp macro="" textlink="">
      <xdr:nvSpPr>
        <xdr:cNvPr id="120" name="TextBox 119">
          <a:extLst>
            <a:ext uri="{FF2B5EF4-FFF2-40B4-BE49-F238E27FC236}">
              <a16:creationId xmlns:a16="http://schemas.microsoft.com/office/drawing/2014/main" id="{CC32E575-2ABD-497A-B49C-D2590B9E4802}"/>
            </a:ext>
          </a:extLst>
        </xdr:cNvPr>
        <xdr:cNvSpPr txBox="1"/>
      </xdr:nvSpPr>
      <xdr:spPr>
        <a:xfrm>
          <a:off x="10965997" y="39509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913947</xdr:colOff>
      <xdr:row>6</xdr:row>
      <xdr:rowOff>509293</xdr:rowOff>
    </xdr:from>
    <xdr:ext cx="184731" cy="264560"/>
    <xdr:sp macro="" textlink="">
      <xdr:nvSpPr>
        <xdr:cNvPr id="121" name="TextBox 120">
          <a:extLst>
            <a:ext uri="{FF2B5EF4-FFF2-40B4-BE49-F238E27FC236}">
              <a16:creationId xmlns:a16="http://schemas.microsoft.com/office/drawing/2014/main" id="{62E5B42A-329D-463F-8485-4B95DFE6B9AC}"/>
            </a:ext>
          </a:extLst>
        </xdr:cNvPr>
        <xdr:cNvSpPr txBox="1"/>
      </xdr:nvSpPr>
      <xdr:spPr>
        <a:xfrm>
          <a:off x="10965997" y="39509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913947</xdr:colOff>
      <xdr:row>6</xdr:row>
      <xdr:rowOff>509293</xdr:rowOff>
    </xdr:from>
    <xdr:ext cx="184731" cy="264560"/>
    <xdr:sp macro="" textlink="">
      <xdr:nvSpPr>
        <xdr:cNvPr id="122" name="TextBox 121">
          <a:extLst>
            <a:ext uri="{FF2B5EF4-FFF2-40B4-BE49-F238E27FC236}">
              <a16:creationId xmlns:a16="http://schemas.microsoft.com/office/drawing/2014/main" id="{1DD1835E-C9C5-4AD0-A94A-AE4F9996AC3F}"/>
            </a:ext>
          </a:extLst>
        </xdr:cNvPr>
        <xdr:cNvSpPr txBox="1"/>
      </xdr:nvSpPr>
      <xdr:spPr>
        <a:xfrm>
          <a:off x="10965997" y="39509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913947</xdr:colOff>
      <xdr:row>6</xdr:row>
      <xdr:rowOff>509293</xdr:rowOff>
    </xdr:from>
    <xdr:ext cx="184731" cy="264560"/>
    <xdr:sp macro="" textlink="">
      <xdr:nvSpPr>
        <xdr:cNvPr id="123" name="TextBox 122">
          <a:extLst>
            <a:ext uri="{FF2B5EF4-FFF2-40B4-BE49-F238E27FC236}">
              <a16:creationId xmlns:a16="http://schemas.microsoft.com/office/drawing/2014/main" id="{BBEB830F-0202-4D60-913B-E195A7983ACB}"/>
            </a:ext>
          </a:extLst>
        </xdr:cNvPr>
        <xdr:cNvSpPr txBox="1"/>
      </xdr:nvSpPr>
      <xdr:spPr>
        <a:xfrm>
          <a:off x="10965997" y="39509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33</xdr:row>
      <xdr:rowOff>0</xdr:rowOff>
    </xdr:from>
    <xdr:ext cx="184731" cy="264560"/>
    <xdr:sp macro="" textlink="">
      <xdr:nvSpPr>
        <xdr:cNvPr id="124" name="TextBox 123">
          <a:extLst>
            <a:ext uri="{FF2B5EF4-FFF2-40B4-BE49-F238E27FC236}">
              <a16:creationId xmlns:a16="http://schemas.microsoft.com/office/drawing/2014/main" id="{8D673C9F-8C73-4807-8B78-1B08CD78644C}"/>
            </a:ext>
          </a:extLst>
        </xdr:cNvPr>
        <xdr:cNvSpPr txBox="1"/>
      </xdr:nvSpPr>
      <xdr:spPr>
        <a:xfrm>
          <a:off x="10997747" y="527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33</xdr:row>
      <xdr:rowOff>0</xdr:rowOff>
    </xdr:from>
    <xdr:ext cx="184731" cy="264560"/>
    <xdr:sp macro="" textlink="">
      <xdr:nvSpPr>
        <xdr:cNvPr id="125" name="TextBox 124">
          <a:extLst>
            <a:ext uri="{FF2B5EF4-FFF2-40B4-BE49-F238E27FC236}">
              <a16:creationId xmlns:a16="http://schemas.microsoft.com/office/drawing/2014/main" id="{E32FE2B2-EE54-48D7-B52C-544E4963DB5B}"/>
            </a:ext>
          </a:extLst>
        </xdr:cNvPr>
        <xdr:cNvSpPr txBox="1"/>
      </xdr:nvSpPr>
      <xdr:spPr>
        <a:xfrm>
          <a:off x="10997747" y="527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33</xdr:row>
      <xdr:rowOff>0</xdr:rowOff>
    </xdr:from>
    <xdr:ext cx="184731" cy="264560"/>
    <xdr:sp macro="" textlink="">
      <xdr:nvSpPr>
        <xdr:cNvPr id="126" name="TextBox 125">
          <a:extLst>
            <a:ext uri="{FF2B5EF4-FFF2-40B4-BE49-F238E27FC236}">
              <a16:creationId xmlns:a16="http://schemas.microsoft.com/office/drawing/2014/main" id="{DA0D7728-9F4A-471A-9D19-0A36E6729E6E}"/>
            </a:ext>
          </a:extLst>
        </xdr:cNvPr>
        <xdr:cNvSpPr txBox="1"/>
      </xdr:nvSpPr>
      <xdr:spPr>
        <a:xfrm>
          <a:off x="10997747" y="527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33</xdr:row>
      <xdr:rowOff>0</xdr:rowOff>
    </xdr:from>
    <xdr:ext cx="184731" cy="264560"/>
    <xdr:sp macro="" textlink="">
      <xdr:nvSpPr>
        <xdr:cNvPr id="127" name="TextBox 126">
          <a:extLst>
            <a:ext uri="{FF2B5EF4-FFF2-40B4-BE49-F238E27FC236}">
              <a16:creationId xmlns:a16="http://schemas.microsoft.com/office/drawing/2014/main" id="{58BE4804-4711-4D52-BDBD-06BBB4C4332E}"/>
            </a:ext>
          </a:extLst>
        </xdr:cNvPr>
        <xdr:cNvSpPr txBox="1"/>
      </xdr:nvSpPr>
      <xdr:spPr>
        <a:xfrm>
          <a:off x="10997747" y="527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33</xdr:row>
      <xdr:rowOff>0</xdr:rowOff>
    </xdr:from>
    <xdr:ext cx="184731" cy="264560"/>
    <xdr:sp macro="" textlink="">
      <xdr:nvSpPr>
        <xdr:cNvPr id="128" name="TextBox 127">
          <a:extLst>
            <a:ext uri="{FF2B5EF4-FFF2-40B4-BE49-F238E27FC236}">
              <a16:creationId xmlns:a16="http://schemas.microsoft.com/office/drawing/2014/main" id="{BCA7F9B4-DB84-4DDA-8751-3EC381A51986}"/>
            </a:ext>
          </a:extLst>
        </xdr:cNvPr>
        <xdr:cNvSpPr txBox="1"/>
      </xdr:nvSpPr>
      <xdr:spPr>
        <a:xfrm>
          <a:off x="10997747" y="527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33</xdr:row>
      <xdr:rowOff>0</xdr:rowOff>
    </xdr:from>
    <xdr:ext cx="184731" cy="264560"/>
    <xdr:sp macro="" textlink="">
      <xdr:nvSpPr>
        <xdr:cNvPr id="129" name="TextBox 128">
          <a:extLst>
            <a:ext uri="{FF2B5EF4-FFF2-40B4-BE49-F238E27FC236}">
              <a16:creationId xmlns:a16="http://schemas.microsoft.com/office/drawing/2014/main" id="{165D847E-AE78-4D36-BCAA-99A0776EFE92}"/>
            </a:ext>
          </a:extLst>
        </xdr:cNvPr>
        <xdr:cNvSpPr txBox="1"/>
      </xdr:nvSpPr>
      <xdr:spPr>
        <a:xfrm>
          <a:off x="10997747" y="527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934902</xdr:colOff>
      <xdr:row>47</xdr:row>
      <xdr:rowOff>0</xdr:rowOff>
    </xdr:from>
    <xdr:ext cx="184731" cy="264560"/>
    <xdr:sp macro="" textlink="">
      <xdr:nvSpPr>
        <xdr:cNvPr id="130" name="TextBox 129">
          <a:extLst>
            <a:ext uri="{FF2B5EF4-FFF2-40B4-BE49-F238E27FC236}">
              <a16:creationId xmlns:a16="http://schemas.microsoft.com/office/drawing/2014/main" id="{C3E541A4-F077-4A93-AD10-FFF5C0AA7989}"/>
            </a:ext>
          </a:extLst>
        </xdr:cNvPr>
        <xdr:cNvSpPr txBox="1"/>
      </xdr:nvSpPr>
      <xdr:spPr>
        <a:xfrm>
          <a:off x="10986952" y="771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934902</xdr:colOff>
      <xdr:row>47</xdr:row>
      <xdr:rowOff>0</xdr:rowOff>
    </xdr:from>
    <xdr:ext cx="184731" cy="264560"/>
    <xdr:sp macro="" textlink="">
      <xdr:nvSpPr>
        <xdr:cNvPr id="131" name="TextBox 130">
          <a:extLst>
            <a:ext uri="{FF2B5EF4-FFF2-40B4-BE49-F238E27FC236}">
              <a16:creationId xmlns:a16="http://schemas.microsoft.com/office/drawing/2014/main" id="{B8A4737D-3022-4BB8-AAB3-5E1F053003FD}"/>
            </a:ext>
          </a:extLst>
        </xdr:cNvPr>
        <xdr:cNvSpPr txBox="1"/>
      </xdr:nvSpPr>
      <xdr:spPr>
        <a:xfrm>
          <a:off x="10986952" y="771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934902</xdr:colOff>
      <xdr:row>47</xdr:row>
      <xdr:rowOff>0</xdr:rowOff>
    </xdr:from>
    <xdr:ext cx="184731" cy="264560"/>
    <xdr:sp macro="" textlink="">
      <xdr:nvSpPr>
        <xdr:cNvPr id="132" name="TextBox 131">
          <a:extLst>
            <a:ext uri="{FF2B5EF4-FFF2-40B4-BE49-F238E27FC236}">
              <a16:creationId xmlns:a16="http://schemas.microsoft.com/office/drawing/2014/main" id="{233AB3FC-6D1E-4B40-9C65-CA4A2A6B6A4D}"/>
            </a:ext>
          </a:extLst>
        </xdr:cNvPr>
        <xdr:cNvSpPr txBox="1"/>
      </xdr:nvSpPr>
      <xdr:spPr>
        <a:xfrm>
          <a:off x="10986952" y="771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934902</xdr:colOff>
      <xdr:row>47</xdr:row>
      <xdr:rowOff>0</xdr:rowOff>
    </xdr:from>
    <xdr:ext cx="184731" cy="264560"/>
    <xdr:sp macro="" textlink="">
      <xdr:nvSpPr>
        <xdr:cNvPr id="133" name="TextBox 132">
          <a:extLst>
            <a:ext uri="{FF2B5EF4-FFF2-40B4-BE49-F238E27FC236}">
              <a16:creationId xmlns:a16="http://schemas.microsoft.com/office/drawing/2014/main" id="{7600938A-0DE4-4ADA-8C44-3138080B97A9}"/>
            </a:ext>
          </a:extLst>
        </xdr:cNvPr>
        <xdr:cNvSpPr txBox="1"/>
      </xdr:nvSpPr>
      <xdr:spPr>
        <a:xfrm>
          <a:off x="10986952" y="771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929822</xdr:colOff>
      <xdr:row>47</xdr:row>
      <xdr:rowOff>0</xdr:rowOff>
    </xdr:from>
    <xdr:ext cx="184731" cy="264560"/>
    <xdr:sp macro="" textlink="">
      <xdr:nvSpPr>
        <xdr:cNvPr id="134" name="TextBox 133">
          <a:extLst>
            <a:ext uri="{FF2B5EF4-FFF2-40B4-BE49-F238E27FC236}">
              <a16:creationId xmlns:a16="http://schemas.microsoft.com/office/drawing/2014/main" id="{D12E663B-A74A-459B-A479-8AAE71638328}"/>
            </a:ext>
          </a:extLst>
        </xdr:cNvPr>
        <xdr:cNvSpPr txBox="1"/>
      </xdr:nvSpPr>
      <xdr:spPr>
        <a:xfrm>
          <a:off x="10981872" y="771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929822</xdr:colOff>
      <xdr:row>47</xdr:row>
      <xdr:rowOff>0</xdr:rowOff>
    </xdr:from>
    <xdr:ext cx="184731" cy="264560"/>
    <xdr:sp macro="" textlink="">
      <xdr:nvSpPr>
        <xdr:cNvPr id="135" name="TextBox 134">
          <a:extLst>
            <a:ext uri="{FF2B5EF4-FFF2-40B4-BE49-F238E27FC236}">
              <a16:creationId xmlns:a16="http://schemas.microsoft.com/office/drawing/2014/main" id="{8C8E2FD7-DC65-4EDA-9248-464F191B28DC}"/>
            </a:ext>
          </a:extLst>
        </xdr:cNvPr>
        <xdr:cNvSpPr txBox="1"/>
      </xdr:nvSpPr>
      <xdr:spPr>
        <a:xfrm>
          <a:off x="10981872" y="771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929822</xdr:colOff>
      <xdr:row>47</xdr:row>
      <xdr:rowOff>0</xdr:rowOff>
    </xdr:from>
    <xdr:ext cx="184731" cy="264560"/>
    <xdr:sp macro="" textlink="">
      <xdr:nvSpPr>
        <xdr:cNvPr id="136" name="TextBox 135">
          <a:extLst>
            <a:ext uri="{FF2B5EF4-FFF2-40B4-BE49-F238E27FC236}">
              <a16:creationId xmlns:a16="http://schemas.microsoft.com/office/drawing/2014/main" id="{F9A34E18-681D-45A4-91BB-E41724EBA2AB}"/>
            </a:ext>
          </a:extLst>
        </xdr:cNvPr>
        <xdr:cNvSpPr txBox="1"/>
      </xdr:nvSpPr>
      <xdr:spPr>
        <a:xfrm>
          <a:off x="10981872" y="771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929822</xdr:colOff>
      <xdr:row>47</xdr:row>
      <xdr:rowOff>0</xdr:rowOff>
    </xdr:from>
    <xdr:ext cx="184731" cy="264560"/>
    <xdr:sp macro="" textlink="">
      <xdr:nvSpPr>
        <xdr:cNvPr id="137" name="TextBox 136">
          <a:extLst>
            <a:ext uri="{FF2B5EF4-FFF2-40B4-BE49-F238E27FC236}">
              <a16:creationId xmlns:a16="http://schemas.microsoft.com/office/drawing/2014/main" id="{B2643B16-2B28-4FDF-BF75-08CC402F169B}"/>
            </a:ext>
          </a:extLst>
        </xdr:cNvPr>
        <xdr:cNvSpPr txBox="1"/>
      </xdr:nvSpPr>
      <xdr:spPr>
        <a:xfrm>
          <a:off x="10981872" y="771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931092</xdr:colOff>
      <xdr:row>47</xdr:row>
      <xdr:rowOff>0</xdr:rowOff>
    </xdr:from>
    <xdr:ext cx="184731" cy="264560"/>
    <xdr:sp macro="" textlink="">
      <xdr:nvSpPr>
        <xdr:cNvPr id="138" name="TextBox 137">
          <a:extLst>
            <a:ext uri="{FF2B5EF4-FFF2-40B4-BE49-F238E27FC236}">
              <a16:creationId xmlns:a16="http://schemas.microsoft.com/office/drawing/2014/main" id="{70EEC37A-302C-46B0-A13C-361BB90B67B8}"/>
            </a:ext>
          </a:extLst>
        </xdr:cNvPr>
        <xdr:cNvSpPr txBox="1"/>
      </xdr:nvSpPr>
      <xdr:spPr>
        <a:xfrm>
          <a:off x="10983142" y="771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931092</xdr:colOff>
      <xdr:row>47</xdr:row>
      <xdr:rowOff>0</xdr:rowOff>
    </xdr:from>
    <xdr:ext cx="184731" cy="264560"/>
    <xdr:sp macro="" textlink="">
      <xdr:nvSpPr>
        <xdr:cNvPr id="139" name="TextBox 138">
          <a:extLst>
            <a:ext uri="{FF2B5EF4-FFF2-40B4-BE49-F238E27FC236}">
              <a16:creationId xmlns:a16="http://schemas.microsoft.com/office/drawing/2014/main" id="{376ACE54-77A4-40D7-AE44-2EB49B4AA6D8}"/>
            </a:ext>
          </a:extLst>
        </xdr:cNvPr>
        <xdr:cNvSpPr txBox="1"/>
      </xdr:nvSpPr>
      <xdr:spPr>
        <a:xfrm>
          <a:off x="10983142" y="771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931092</xdr:colOff>
      <xdr:row>47</xdr:row>
      <xdr:rowOff>0</xdr:rowOff>
    </xdr:from>
    <xdr:ext cx="184731" cy="264560"/>
    <xdr:sp macro="" textlink="">
      <xdr:nvSpPr>
        <xdr:cNvPr id="140" name="TextBox 139">
          <a:extLst>
            <a:ext uri="{FF2B5EF4-FFF2-40B4-BE49-F238E27FC236}">
              <a16:creationId xmlns:a16="http://schemas.microsoft.com/office/drawing/2014/main" id="{A04D6F8D-B56F-4CE3-8445-493BB905BFF8}"/>
            </a:ext>
          </a:extLst>
        </xdr:cNvPr>
        <xdr:cNvSpPr txBox="1"/>
      </xdr:nvSpPr>
      <xdr:spPr>
        <a:xfrm>
          <a:off x="10983142" y="771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931092</xdr:colOff>
      <xdr:row>47</xdr:row>
      <xdr:rowOff>0</xdr:rowOff>
    </xdr:from>
    <xdr:ext cx="184731" cy="264560"/>
    <xdr:sp macro="" textlink="">
      <xdr:nvSpPr>
        <xdr:cNvPr id="141" name="TextBox 140">
          <a:extLst>
            <a:ext uri="{FF2B5EF4-FFF2-40B4-BE49-F238E27FC236}">
              <a16:creationId xmlns:a16="http://schemas.microsoft.com/office/drawing/2014/main" id="{41223484-AA24-459C-A781-AADED82F1975}"/>
            </a:ext>
          </a:extLst>
        </xdr:cNvPr>
        <xdr:cNvSpPr txBox="1"/>
      </xdr:nvSpPr>
      <xdr:spPr>
        <a:xfrm>
          <a:off x="10983142" y="771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934902</xdr:colOff>
      <xdr:row>47</xdr:row>
      <xdr:rowOff>0</xdr:rowOff>
    </xdr:from>
    <xdr:ext cx="184731" cy="264560"/>
    <xdr:sp macro="" textlink="">
      <xdr:nvSpPr>
        <xdr:cNvPr id="142" name="TextBox 141">
          <a:extLst>
            <a:ext uri="{FF2B5EF4-FFF2-40B4-BE49-F238E27FC236}">
              <a16:creationId xmlns:a16="http://schemas.microsoft.com/office/drawing/2014/main" id="{78EB7A3B-08ED-40DD-AE13-7610C912AEB5}"/>
            </a:ext>
          </a:extLst>
        </xdr:cNvPr>
        <xdr:cNvSpPr txBox="1"/>
      </xdr:nvSpPr>
      <xdr:spPr>
        <a:xfrm>
          <a:off x="10986952" y="771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934902</xdr:colOff>
      <xdr:row>47</xdr:row>
      <xdr:rowOff>0</xdr:rowOff>
    </xdr:from>
    <xdr:ext cx="184731" cy="264560"/>
    <xdr:sp macro="" textlink="">
      <xdr:nvSpPr>
        <xdr:cNvPr id="143" name="TextBox 142">
          <a:extLst>
            <a:ext uri="{FF2B5EF4-FFF2-40B4-BE49-F238E27FC236}">
              <a16:creationId xmlns:a16="http://schemas.microsoft.com/office/drawing/2014/main" id="{29627E86-11C6-4E85-9EDA-2CC72250A0C7}"/>
            </a:ext>
          </a:extLst>
        </xdr:cNvPr>
        <xdr:cNvSpPr txBox="1"/>
      </xdr:nvSpPr>
      <xdr:spPr>
        <a:xfrm>
          <a:off x="10986952" y="771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934902</xdr:colOff>
      <xdr:row>47</xdr:row>
      <xdr:rowOff>0</xdr:rowOff>
    </xdr:from>
    <xdr:ext cx="184731" cy="264560"/>
    <xdr:sp macro="" textlink="">
      <xdr:nvSpPr>
        <xdr:cNvPr id="144" name="TextBox 143">
          <a:extLst>
            <a:ext uri="{FF2B5EF4-FFF2-40B4-BE49-F238E27FC236}">
              <a16:creationId xmlns:a16="http://schemas.microsoft.com/office/drawing/2014/main" id="{09E2F5CC-43EC-4E56-8538-8A4B20BBC111}"/>
            </a:ext>
          </a:extLst>
        </xdr:cNvPr>
        <xdr:cNvSpPr txBox="1"/>
      </xdr:nvSpPr>
      <xdr:spPr>
        <a:xfrm>
          <a:off x="10986952" y="771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934902</xdr:colOff>
      <xdr:row>47</xdr:row>
      <xdr:rowOff>0</xdr:rowOff>
    </xdr:from>
    <xdr:ext cx="184731" cy="264560"/>
    <xdr:sp macro="" textlink="">
      <xdr:nvSpPr>
        <xdr:cNvPr id="145" name="TextBox 144">
          <a:extLst>
            <a:ext uri="{FF2B5EF4-FFF2-40B4-BE49-F238E27FC236}">
              <a16:creationId xmlns:a16="http://schemas.microsoft.com/office/drawing/2014/main" id="{259D6CD2-EF0C-418C-939C-338C47FCB360}"/>
            </a:ext>
          </a:extLst>
        </xdr:cNvPr>
        <xdr:cNvSpPr txBox="1"/>
      </xdr:nvSpPr>
      <xdr:spPr>
        <a:xfrm>
          <a:off x="10986952" y="771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929822</xdr:colOff>
      <xdr:row>47</xdr:row>
      <xdr:rowOff>0</xdr:rowOff>
    </xdr:from>
    <xdr:ext cx="184731" cy="264560"/>
    <xdr:sp macro="" textlink="">
      <xdr:nvSpPr>
        <xdr:cNvPr id="146" name="TextBox 145">
          <a:extLst>
            <a:ext uri="{FF2B5EF4-FFF2-40B4-BE49-F238E27FC236}">
              <a16:creationId xmlns:a16="http://schemas.microsoft.com/office/drawing/2014/main" id="{0639956D-077F-46E4-AA7C-706E538F240C}"/>
            </a:ext>
          </a:extLst>
        </xdr:cNvPr>
        <xdr:cNvSpPr txBox="1"/>
      </xdr:nvSpPr>
      <xdr:spPr>
        <a:xfrm>
          <a:off x="10981872" y="771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929822</xdr:colOff>
      <xdr:row>47</xdr:row>
      <xdr:rowOff>0</xdr:rowOff>
    </xdr:from>
    <xdr:ext cx="184731" cy="264560"/>
    <xdr:sp macro="" textlink="">
      <xdr:nvSpPr>
        <xdr:cNvPr id="147" name="TextBox 146">
          <a:extLst>
            <a:ext uri="{FF2B5EF4-FFF2-40B4-BE49-F238E27FC236}">
              <a16:creationId xmlns:a16="http://schemas.microsoft.com/office/drawing/2014/main" id="{41A9E2F0-8207-4970-BD27-414D3A0BC763}"/>
            </a:ext>
          </a:extLst>
        </xdr:cNvPr>
        <xdr:cNvSpPr txBox="1"/>
      </xdr:nvSpPr>
      <xdr:spPr>
        <a:xfrm>
          <a:off x="10981872" y="771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929822</xdr:colOff>
      <xdr:row>47</xdr:row>
      <xdr:rowOff>0</xdr:rowOff>
    </xdr:from>
    <xdr:ext cx="184731" cy="264560"/>
    <xdr:sp macro="" textlink="">
      <xdr:nvSpPr>
        <xdr:cNvPr id="148" name="TextBox 147">
          <a:extLst>
            <a:ext uri="{FF2B5EF4-FFF2-40B4-BE49-F238E27FC236}">
              <a16:creationId xmlns:a16="http://schemas.microsoft.com/office/drawing/2014/main" id="{55B3AEA1-4208-42AA-B042-5EB43E47EEE6}"/>
            </a:ext>
          </a:extLst>
        </xdr:cNvPr>
        <xdr:cNvSpPr txBox="1"/>
      </xdr:nvSpPr>
      <xdr:spPr>
        <a:xfrm>
          <a:off x="10981872" y="771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929822</xdr:colOff>
      <xdr:row>47</xdr:row>
      <xdr:rowOff>0</xdr:rowOff>
    </xdr:from>
    <xdr:ext cx="184731" cy="264560"/>
    <xdr:sp macro="" textlink="">
      <xdr:nvSpPr>
        <xdr:cNvPr id="149" name="TextBox 148">
          <a:extLst>
            <a:ext uri="{FF2B5EF4-FFF2-40B4-BE49-F238E27FC236}">
              <a16:creationId xmlns:a16="http://schemas.microsoft.com/office/drawing/2014/main" id="{C80E67AB-B537-400A-A844-360374039220}"/>
            </a:ext>
          </a:extLst>
        </xdr:cNvPr>
        <xdr:cNvSpPr txBox="1"/>
      </xdr:nvSpPr>
      <xdr:spPr>
        <a:xfrm>
          <a:off x="10981872" y="771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931092</xdr:colOff>
      <xdr:row>47</xdr:row>
      <xdr:rowOff>0</xdr:rowOff>
    </xdr:from>
    <xdr:ext cx="184731" cy="264560"/>
    <xdr:sp macro="" textlink="">
      <xdr:nvSpPr>
        <xdr:cNvPr id="150" name="TextBox 149">
          <a:extLst>
            <a:ext uri="{FF2B5EF4-FFF2-40B4-BE49-F238E27FC236}">
              <a16:creationId xmlns:a16="http://schemas.microsoft.com/office/drawing/2014/main" id="{AF4A8A5D-E049-4539-B710-30615532C997}"/>
            </a:ext>
          </a:extLst>
        </xdr:cNvPr>
        <xdr:cNvSpPr txBox="1"/>
      </xdr:nvSpPr>
      <xdr:spPr>
        <a:xfrm>
          <a:off x="10983142" y="771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931092</xdr:colOff>
      <xdr:row>47</xdr:row>
      <xdr:rowOff>0</xdr:rowOff>
    </xdr:from>
    <xdr:ext cx="184731" cy="264560"/>
    <xdr:sp macro="" textlink="">
      <xdr:nvSpPr>
        <xdr:cNvPr id="151" name="TextBox 150">
          <a:extLst>
            <a:ext uri="{FF2B5EF4-FFF2-40B4-BE49-F238E27FC236}">
              <a16:creationId xmlns:a16="http://schemas.microsoft.com/office/drawing/2014/main" id="{D269F8B5-2F44-4FBD-B41F-A9F5FB04DB04}"/>
            </a:ext>
          </a:extLst>
        </xdr:cNvPr>
        <xdr:cNvSpPr txBox="1"/>
      </xdr:nvSpPr>
      <xdr:spPr>
        <a:xfrm>
          <a:off x="10983142" y="771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931092</xdr:colOff>
      <xdr:row>47</xdr:row>
      <xdr:rowOff>0</xdr:rowOff>
    </xdr:from>
    <xdr:ext cx="184731" cy="264560"/>
    <xdr:sp macro="" textlink="">
      <xdr:nvSpPr>
        <xdr:cNvPr id="152" name="TextBox 151">
          <a:extLst>
            <a:ext uri="{FF2B5EF4-FFF2-40B4-BE49-F238E27FC236}">
              <a16:creationId xmlns:a16="http://schemas.microsoft.com/office/drawing/2014/main" id="{F7CB416C-9338-43FA-BE26-284F2DC41B5E}"/>
            </a:ext>
          </a:extLst>
        </xdr:cNvPr>
        <xdr:cNvSpPr txBox="1"/>
      </xdr:nvSpPr>
      <xdr:spPr>
        <a:xfrm>
          <a:off x="10983142" y="771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931092</xdr:colOff>
      <xdr:row>47</xdr:row>
      <xdr:rowOff>0</xdr:rowOff>
    </xdr:from>
    <xdr:ext cx="184731" cy="264560"/>
    <xdr:sp macro="" textlink="">
      <xdr:nvSpPr>
        <xdr:cNvPr id="153" name="TextBox 152">
          <a:extLst>
            <a:ext uri="{FF2B5EF4-FFF2-40B4-BE49-F238E27FC236}">
              <a16:creationId xmlns:a16="http://schemas.microsoft.com/office/drawing/2014/main" id="{BA0D3F7E-DE3E-4070-843A-AE6475BB3C63}"/>
            </a:ext>
          </a:extLst>
        </xdr:cNvPr>
        <xdr:cNvSpPr txBox="1"/>
      </xdr:nvSpPr>
      <xdr:spPr>
        <a:xfrm>
          <a:off x="10983142" y="771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15</xdr:row>
      <xdr:rowOff>0</xdr:rowOff>
    </xdr:from>
    <xdr:ext cx="184731" cy="264560"/>
    <xdr:sp macro="" textlink="">
      <xdr:nvSpPr>
        <xdr:cNvPr id="154" name="TextBox 153">
          <a:extLst>
            <a:ext uri="{FF2B5EF4-FFF2-40B4-BE49-F238E27FC236}">
              <a16:creationId xmlns:a16="http://schemas.microsoft.com/office/drawing/2014/main" id="{2967274C-8940-4DBA-AC5C-E181191E6ED1}"/>
            </a:ext>
          </a:extLst>
        </xdr:cNvPr>
        <xdr:cNvSpPr txBox="1"/>
      </xdr:nvSpPr>
      <xdr:spPr>
        <a:xfrm>
          <a:off x="10997747" y="2042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15</xdr:row>
      <xdr:rowOff>0</xdr:rowOff>
    </xdr:from>
    <xdr:ext cx="184731" cy="264560"/>
    <xdr:sp macro="" textlink="">
      <xdr:nvSpPr>
        <xdr:cNvPr id="155" name="TextBox 154">
          <a:extLst>
            <a:ext uri="{FF2B5EF4-FFF2-40B4-BE49-F238E27FC236}">
              <a16:creationId xmlns:a16="http://schemas.microsoft.com/office/drawing/2014/main" id="{4E9B51D2-01B6-4897-9A3C-537BE5D35158}"/>
            </a:ext>
          </a:extLst>
        </xdr:cNvPr>
        <xdr:cNvSpPr txBox="1"/>
      </xdr:nvSpPr>
      <xdr:spPr>
        <a:xfrm>
          <a:off x="10997747" y="2042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15</xdr:row>
      <xdr:rowOff>0</xdr:rowOff>
    </xdr:from>
    <xdr:ext cx="184731" cy="264560"/>
    <xdr:sp macro="" textlink="">
      <xdr:nvSpPr>
        <xdr:cNvPr id="156" name="TextBox 155">
          <a:extLst>
            <a:ext uri="{FF2B5EF4-FFF2-40B4-BE49-F238E27FC236}">
              <a16:creationId xmlns:a16="http://schemas.microsoft.com/office/drawing/2014/main" id="{61F11A01-2939-42C8-AAC7-2AA1C87BC29D}"/>
            </a:ext>
          </a:extLst>
        </xdr:cNvPr>
        <xdr:cNvSpPr txBox="1"/>
      </xdr:nvSpPr>
      <xdr:spPr>
        <a:xfrm>
          <a:off x="10997747" y="2042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15</xdr:row>
      <xdr:rowOff>0</xdr:rowOff>
    </xdr:from>
    <xdr:ext cx="184731" cy="264560"/>
    <xdr:sp macro="" textlink="">
      <xdr:nvSpPr>
        <xdr:cNvPr id="157" name="TextBox 156">
          <a:extLst>
            <a:ext uri="{FF2B5EF4-FFF2-40B4-BE49-F238E27FC236}">
              <a16:creationId xmlns:a16="http://schemas.microsoft.com/office/drawing/2014/main" id="{B09BD599-1588-4D87-81A0-6D6E828697EC}"/>
            </a:ext>
          </a:extLst>
        </xdr:cNvPr>
        <xdr:cNvSpPr txBox="1"/>
      </xdr:nvSpPr>
      <xdr:spPr>
        <a:xfrm>
          <a:off x="10997747" y="2042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15</xdr:row>
      <xdr:rowOff>0</xdr:rowOff>
    </xdr:from>
    <xdr:ext cx="184731" cy="264560"/>
    <xdr:sp macro="" textlink="">
      <xdr:nvSpPr>
        <xdr:cNvPr id="158" name="TextBox 157">
          <a:extLst>
            <a:ext uri="{FF2B5EF4-FFF2-40B4-BE49-F238E27FC236}">
              <a16:creationId xmlns:a16="http://schemas.microsoft.com/office/drawing/2014/main" id="{B3AD35A6-2F70-4C82-88F4-98CD3A34C1A2}"/>
            </a:ext>
          </a:extLst>
        </xdr:cNvPr>
        <xdr:cNvSpPr txBox="1"/>
      </xdr:nvSpPr>
      <xdr:spPr>
        <a:xfrm>
          <a:off x="10997747" y="2042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15</xdr:row>
      <xdr:rowOff>0</xdr:rowOff>
    </xdr:from>
    <xdr:ext cx="184731" cy="264560"/>
    <xdr:sp macro="" textlink="">
      <xdr:nvSpPr>
        <xdr:cNvPr id="159" name="TextBox 158">
          <a:extLst>
            <a:ext uri="{FF2B5EF4-FFF2-40B4-BE49-F238E27FC236}">
              <a16:creationId xmlns:a16="http://schemas.microsoft.com/office/drawing/2014/main" id="{B656C07F-3D2D-4350-95F1-56DE98B7D173}"/>
            </a:ext>
          </a:extLst>
        </xdr:cNvPr>
        <xdr:cNvSpPr txBox="1"/>
      </xdr:nvSpPr>
      <xdr:spPr>
        <a:xfrm>
          <a:off x="10997747" y="2042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15</xdr:row>
      <xdr:rowOff>0</xdr:rowOff>
    </xdr:from>
    <xdr:ext cx="184731" cy="264560"/>
    <xdr:sp macro="" textlink="">
      <xdr:nvSpPr>
        <xdr:cNvPr id="160" name="TextBox 159">
          <a:extLst>
            <a:ext uri="{FF2B5EF4-FFF2-40B4-BE49-F238E27FC236}">
              <a16:creationId xmlns:a16="http://schemas.microsoft.com/office/drawing/2014/main" id="{863CC794-251F-4723-884A-FF406CAEC0E3}"/>
            </a:ext>
          </a:extLst>
        </xdr:cNvPr>
        <xdr:cNvSpPr txBox="1"/>
      </xdr:nvSpPr>
      <xdr:spPr>
        <a:xfrm>
          <a:off x="11042197" y="2042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15</xdr:row>
      <xdr:rowOff>0</xdr:rowOff>
    </xdr:from>
    <xdr:ext cx="184731" cy="264560"/>
    <xdr:sp macro="" textlink="">
      <xdr:nvSpPr>
        <xdr:cNvPr id="161" name="TextBox 160">
          <a:extLst>
            <a:ext uri="{FF2B5EF4-FFF2-40B4-BE49-F238E27FC236}">
              <a16:creationId xmlns:a16="http://schemas.microsoft.com/office/drawing/2014/main" id="{27D78CDD-DCFF-4AD5-905D-310CA1B83F17}"/>
            </a:ext>
          </a:extLst>
        </xdr:cNvPr>
        <xdr:cNvSpPr txBox="1"/>
      </xdr:nvSpPr>
      <xdr:spPr>
        <a:xfrm>
          <a:off x="11042197" y="2042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15</xdr:row>
      <xdr:rowOff>0</xdr:rowOff>
    </xdr:from>
    <xdr:ext cx="184731" cy="264560"/>
    <xdr:sp macro="" textlink="">
      <xdr:nvSpPr>
        <xdr:cNvPr id="162" name="TextBox 161">
          <a:extLst>
            <a:ext uri="{FF2B5EF4-FFF2-40B4-BE49-F238E27FC236}">
              <a16:creationId xmlns:a16="http://schemas.microsoft.com/office/drawing/2014/main" id="{04EF8B11-3F4E-4B08-87AC-53A316507044}"/>
            </a:ext>
          </a:extLst>
        </xdr:cNvPr>
        <xdr:cNvSpPr txBox="1"/>
      </xdr:nvSpPr>
      <xdr:spPr>
        <a:xfrm>
          <a:off x="11042197" y="2042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15</xdr:row>
      <xdr:rowOff>0</xdr:rowOff>
    </xdr:from>
    <xdr:ext cx="184731" cy="264560"/>
    <xdr:sp macro="" textlink="">
      <xdr:nvSpPr>
        <xdr:cNvPr id="163" name="TextBox 162">
          <a:extLst>
            <a:ext uri="{FF2B5EF4-FFF2-40B4-BE49-F238E27FC236}">
              <a16:creationId xmlns:a16="http://schemas.microsoft.com/office/drawing/2014/main" id="{6C653363-EF9B-4E7E-9D07-A43127D55421}"/>
            </a:ext>
          </a:extLst>
        </xdr:cNvPr>
        <xdr:cNvSpPr txBox="1"/>
      </xdr:nvSpPr>
      <xdr:spPr>
        <a:xfrm>
          <a:off x="11042197" y="2042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15</xdr:row>
      <xdr:rowOff>0</xdr:rowOff>
    </xdr:from>
    <xdr:ext cx="184731" cy="264560"/>
    <xdr:sp macro="" textlink="">
      <xdr:nvSpPr>
        <xdr:cNvPr id="164" name="TextBox 163">
          <a:extLst>
            <a:ext uri="{FF2B5EF4-FFF2-40B4-BE49-F238E27FC236}">
              <a16:creationId xmlns:a16="http://schemas.microsoft.com/office/drawing/2014/main" id="{6EB88C94-CDE0-4C6C-AE56-31030E78B2A1}"/>
            </a:ext>
          </a:extLst>
        </xdr:cNvPr>
        <xdr:cNvSpPr txBox="1"/>
      </xdr:nvSpPr>
      <xdr:spPr>
        <a:xfrm>
          <a:off x="10997747" y="2042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15</xdr:row>
      <xdr:rowOff>0</xdr:rowOff>
    </xdr:from>
    <xdr:ext cx="184731" cy="264560"/>
    <xdr:sp macro="" textlink="">
      <xdr:nvSpPr>
        <xdr:cNvPr id="165" name="TextBox 164">
          <a:extLst>
            <a:ext uri="{FF2B5EF4-FFF2-40B4-BE49-F238E27FC236}">
              <a16:creationId xmlns:a16="http://schemas.microsoft.com/office/drawing/2014/main" id="{CB98CCE3-3163-4482-8008-CE1F13092C4E}"/>
            </a:ext>
          </a:extLst>
        </xdr:cNvPr>
        <xdr:cNvSpPr txBox="1"/>
      </xdr:nvSpPr>
      <xdr:spPr>
        <a:xfrm>
          <a:off x="10997747" y="2042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15</xdr:row>
      <xdr:rowOff>0</xdr:rowOff>
    </xdr:from>
    <xdr:ext cx="184731" cy="264560"/>
    <xdr:sp macro="" textlink="">
      <xdr:nvSpPr>
        <xdr:cNvPr id="166" name="TextBox 165">
          <a:extLst>
            <a:ext uri="{FF2B5EF4-FFF2-40B4-BE49-F238E27FC236}">
              <a16:creationId xmlns:a16="http://schemas.microsoft.com/office/drawing/2014/main" id="{72B1B647-753A-4A30-841B-5603F93C395D}"/>
            </a:ext>
          </a:extLst>
        </xdr:cNvPr>
        <xdr:cNvSpPr txBox="1"/>
      </xdr:nvSpPr>
      <xdr:spPr>
        <a:xfrm>
          <a:off x="10997747" y="2042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15</xdr:row>
      <xdr:rowOff>0</xdr:rowOff>
    </xdr:from>
    <xdr:ext cx="184731" cy="264560"/>
    <xdr:sp macro="" textlink="">
      <xdr:nvSpPr>
        <xdr:cNvPr id="167" name="TextBox 166">
          <a:extLst>
            <a:ext uri="{FF2B5EF4-FFF2-40B4-BE49-F238E27FC236}">
              <a16:creationId xmlns:a16="http://schemas.microsoft.com/office/drawing/2014/main" id="{739D95B7-A240-4C5A-B7C8-66E400727650}"/>
            </a:ext>
          </a:extLst>
        </xdr:cNvPr>
        <xdr:cNvSpPr txBox="1"/>
      </xdr:nvSpPr>
      <xdr:spPr>
        <a:xfrm>
          <a:off x="10997747" y="2042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15</xdr:row>
      <xdr:rowOff>0</xdr:rowOff>
    </xdr:from>
    <xdr:ext cx="184731" cy="264560"/>
    <xdr:sp macro="" textlink="">
      <xdr:nvSpPr>
        <xdr:cNvPr id="168" name="TextBox 167">
          <a:extLst>
            <a:ext uri="{FF2B5EF4-FFF2-40B4-BE49-F238E27FC236}">
              <a16:creationId xmlns:a16="http://schemas.microsoft.com/office/drawing/2014/main" id="{6DE21DF2-0B41-433F-BD29-DDB8EC3600B4}"/>
            </a:ext>
          </a:extLst>
        </xdr:cNvPr>
        <xdr:cNvSpPr txBox="1"/>
      </xdr:nvSpPr>
      <xdr:spPr>
        <a:xfrm>
          <a:off x="10997747" y="2042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15</xdr:row>
      <xdr:rowOff>0</xdr:rowOff>
    </xdr:from>
    <xdr:ext cx="184731" cy="264560"/>
    <xdr:sp macro="" textlink="">
      <xdr:nvSpPr>
        <xdr:cNvPr id="169" name="TextBox 168">
          <a:extLst>
            <a:ext uri="{FF2B5EF4-FFF2-40B4-BE49-F238E27FC236}">
              <a16:creationId xmlns:a16="http://schemas.microsoft.com/office/drawing/2014/main" id="{24A200C5-5CD7-4BC9-A2DA-F80982B5EE95}"/>
            </a:ext>
          </a:extLst>
        </xdr:cNvPr>
        <xdr:cNvSpPr txBox="1"/>
      </xdr:nvSpPr>
      <xdr:spPr>
        <a:xfrm>
          <a:off x="10997747" y="2042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15</xdr:row>
      <xdr:rowOff>0</xdr:rowOff>
    </xdr:from>
    <xdr:ext cx="184731" cy="270859"/>
    <xdr:sp macro="" textlink="">
      <xdr:nvSpPr>
        <xdr:cNvPr id="170" name="TextBox 169">
          <a:extLst>
            <a:ext uri="{FF2B5EF4-FFF2-40B4-BE49-F238E27FC236}">
              <a16:creationId xmlns:a16="http://schemas.microsoft.com/office/drawing/2014/main" id="{28AD999E-8CDD-40EC-B904-289323F16BD3}"/>
            </a:ext>
          </a:extLst>
        </xdr:cNvPr>
        <xdr:cNvSpPr txBox="1"/>
      </xdr:nvSpPr>
      <xdr:spPr>
        <a:xfrm>
          <a:off x="11032672" y="2042160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15</xdr:row>
      <xdr:rowOff>0</xdr:rowOff>
    </xdr:from>
    <xdr:ext cx="184731" cy="270859"/>
    <xdr:sp macro="" textlink="">
      <xdr:nvSpPr>
        <xdr:cNvPr id="171" name="TextBox 170">
          <a:extLst>
            <a:ext uri="{FF2B5EF4-FFF2-40B4-BE49-F238E27FC236}">
              <a16:creationId xmlns:a16="http://schemas.microsoft.com/office/drawing/2014/main" id="{578D0EAA-CF22-43DB-B728-271DFBAD5A2C}"/>
            </a:ext>
          </a:extLst>
        </xdr:cNvPr>
        <xdr:cNvSpPr txBox="1"/>
      </xdr:nvSpPr>
      <xdr:spPr>
        <a:xfrm>
          <a:off x="11032672" y="2042160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15</xdr:row>
      <xdr:rowOff>0</xdr:rowOff>
    </xdr:from>
    <xdr:ext cx="184731" cy="270859"/>
    <xdr:sp macro="" textlink="">
      <xdr:nvSpPr>
        <xdr:cNvPr id="172" name="TextBox 171">
          <a:extLst>
            <a:ext uri="{FF2B5EF4-FFF2-40B4-BE49-F238E27FC236}">
              <a16:creationId xmlns:a16="http://schemas.microsoft.com/office/drawing/2014/main" id="{D3336480-0D20-4040-AAB5-EFB54A188A7F}"/>
            </a:ext>
          </a:extLst>
        </xdr:cNvPr>
        <xdr:cNvSpPr txBox="1"/>
      </xdr:nvSpPr>
      <xdr:spPr>
        <a:xfrm>
          <a:off x="11032672" y="2042160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15</xdr:row>
      <xdr:rowOff>0</xdr:rowOff>
    </xdr:from>
    <xdr:ext cx="184731" cy="270859"/>
    <xdr:sp macro="" textlink="">
      <xdr:nvSpPr>
        <xdr:cNvPr id="173" name="TextBox 172">
          <a:extLst>
            <a:ext uri="{FF2B5EF4-FFF2-40B4-BE49-F238E27FC236}">
              <a16:creationId xmlns:a16="http://schemas.microsoft.com/office/drawing/2014/main" id="{B296204E-20E3-4981-9103-60F639095926}"/>
            </a:ext>
          </a:extLst>
        </xdr:cNvPr>
        <xdr:cNvSpPr txBox="1"/>
      </xdr:nvSpPr>
      <xdr:spPr>
        <a:xfrm>
          <a:off x="11032672" y="2042160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15</xdr:row>
      <xdr:rowOff>0</xdr:rowOff>
    </xdr:from>
    <xdr:ext cx="184731" cy="264560"/>
    <xdr:sp macro="" textlink="">
      <xdr:nvSpPr>
        <xdr:cNvPr id="174" name="TextBox 173">
          <a:extLst>
            <a:ext uri="{FF2B5EF4-FFF2-40B4-BE49-F238E27FC236}">
              <a16:creationId xmlns:a16="http://schemas.microsoft.com/office/drawing/2014/main" id="{D3DC7C0C-9C03-4222-A78E-D02F1CED461D}"/>
            </a:ext>
          </a:extLst>
        </xdr:cNvPr>
        <xdr:cNvSpPr txBox="1"/>
      </xdr:nvSpPr>
      <xdr:spPr>
        <a:xfrm>
          <a:off x="10997747" y="2042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15</xdr:row>
      <xdr:rowOff>0</xdr:rowOff>
    </xdr:from>
    <xdr:ext cx="184731" cy="264560"/>
    <xdr:sp macro="" textlink="">
      <xdr:nvSpPr>
        <xdr:cNvPr id="175" name="TextBox 174">
          <a:extLst>
            <a:ext uri="{FF2B5EF4-FFF2-40B4-BE49-F238E27FC236}">
              <a16:creationId xmlns:a16="http://schemas.microsoft.com/office/drawing/2014/main" id="{9FBFED03-02A1-464C-9434-C91915F66BFF}"/>
            </a:ext>
          </a:extLst>
        </xdr:cNvPr>
        <xdr:cNvSpPr txBox="1"/>
      </xdr:nvSpPr>
      <xdr:spPr>
        <a:xfrm>
          <a:off x="10997747" y="2042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15</xdr:row>
      <xdr:rowOff>0</xdr:rowOff>
    </xdr:from>
    <xdr:ext cx="184731" cy="264560"/>
    <xdr:sp macro="" textlink="">
      <xdr:nvSpPr>
        <xdr:cNvPr id="176" name="TextBox 175">
          <a:extLst>
            <a:ext uri="{FF2B5EF4-FFF2-40B4-BE49-F238E27FC236}">
              <a16:creationId xmlns:a16="http://schemas.microsoft.com/office/drawing/2014/main" id="{DD1680BD-9D21-41B5-A278-FCD6B24429AC}"/>
            </a:ext>
          </a:extLst>
        </xdr:cNvPr>
        <xdr:cNvSpPr txBox="1"/>
      </xdr:nvSpPr>
      <xdr:spPr>
        <a:xfrm>
          <a:off x="10997747" y="2042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15</xdr:row>
      <xdr:rowOff>0</xdr:rowOff>
    </xdr:from>
    <xdr:ext cx="184731" cy="264560"/>
    <xdr:sp macro="" textlink="">
      <xdr:nvSpPr>
        <xdr:cNvPr id="177" name="TextBox 176">
          <a:extLst>
            <a:ext uri="{FF2B5EF4-FFF2-40B4-BE49-F238E27FC236}">
              <a16:creationId xmlns:a16="http://schemas.microsoft.com/office/drawing/2014/main" id="{68E69BD7-B047-4F35-9B40-0F824A0E29B7}"/>
            </a:ext>
          </a:extLst>
        </xdr:cNvPr>
        <xdr:cNvSpPr txBox="1"/>
      </xdr:nvSpPr>
      <xdr:spPr>
        <a:xfrm>
          <a:off x="10997747" y="2042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993322</xdr:colOff>
      <xdr:row>47</xdr:row>
      <xdr:rowOff>1571625</xdr:rowOff>
    </xdr:from>
    <xdr:ext cx="184731" cy="264560"/>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7794172" y="6612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993322</xdr:colOff>
      <xdr:row>47</xdr:row>
      <xdr:rowOff>1571625</xdr:rowOff>
    </xdr:from>
    <xdr:ext cx="184731" cy="264560"/>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7794172" y="6612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945697</xdr:colOff>
      <xdr:row>0</xdr:row>
      <xdr:rowOff>0</xdr:rowOff>
    </xdr:from>
    <xdr:ext cx="184731" cy="264560"/>
    <xdr:sp macro="" textlink="">
      <xdr:nvSpPr>
        <xdr:cNvPr id="2" name="TextBox 1">
          <a:extLst>
            <a:ext uri="{FF2B5EF4-FFF2-40B4-BE49-F238E27FC236}">
              <a16:creationId xmlns:a16="http://schemas.microsoft.com/office/drawing/2014/main" id="{D84E284C-906F-47FE-A83C-4F4B38A43888}"/>
            </a:ext>
          </a:extLst>
        </xdr:cNvPr>
        <xdr:cNvSpPr txBox="1"/>
      </xdr:nvSpPr>
      <xdr:spPr>
        <a:xfrm>
          <a:off x="97975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3" name="TextBox 2">
          <a:extLst>
            <a:ext uri="{FF2B5EF4-FFF2-40B4-BE49-F238E27FC236}">
              <a16:creationId xmlns:a16="http://schemas.microsoft.com/office/drawing/2014/main" id="{16A5BB95-1141-46C2-9B79-9170BE71B950}"/>
            </a:ext>
          </a:extLst>
        </xdr:cNvPr>
        <xdr:cNvSpPr txBox="1"/>
      </xdr:nvSpPr>
      <xdr:spPr>
        <a:xfrm>
          <a:off x="97975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4" name="TextBox 3">
          <a:extLst>
            <a:ext uri="{FF2B5EF4-FFF2-40B4-BE49-F238E27FC236}">
              <a16:creationId xmlns:a16="http://schemas.microsoft.com/office/drawing/2014/main" id="{BDA663E6-699E-4439-9F77-CD45072DDCFD}"/>
            </a:ext>
          </a:extLst>
        </xdr:cNvPr>
        <xdr:cNvSpPr txBox="1"/>
      </xdr:nvSpPr>
      <xdr:spPr>
        <a:xfrm>
          <a:off x="97975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5" name="TextBox 4">
          <a:extLst>
            <a:ext uri="{FF2B5EF4-FFF2-40B4-BE49-F238E27FC236}">
              <a16:creationId xmlns:a16="http://schemas.microsoft.com/office/drawing/2014/main" id="{F1975A90-2EF2-45F3-BA9B-8E90092AEFF2}"/>
            </a:ext>
          </a:extLst>
        </xdr:cNvPr>
        <xdr:cNvSpPr txBox="1"/>
      </xdr:nvSpPr>
      <xdr:spPr>
        <a:xfrm>
          <a:off x="97975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6" name="TextBox 5">
          <a:extLst>
            <a:ext uri="{FF2B5EF4-FFF2-40B4-BE49-F238E27FC236}">
              <a16:creationId xmlns:a16="http://schemas.microsoft.com/office/drawing/2014/main" id="{5419ED8D-2700-4770-8CDC-ACB7F2DF782C}"/>
            </a:ext>
          </a:extLst>
        </xdr:cNvPr>
        <xdr:cNvSpPr txBox="1"/>
      </xdr:nvSpPr>
      <xdr:spPr>
        <a:xfrm>
          <a:off x="97975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7" name="TextBox 6">
          <a:extLst>
            <a:ext uri="{FF2B5EF4-FFF2-40B4-BE49-F238E27FC236}">
              <a16:creationId xmlns:a16="http://schemas.microsoft.com/office/drawing/2014/main" id="{FAD4E8B5-EF0B-4A28-8995-D1D3B3DD842D}"/>
            </a:ext>
          </a:extLst>
        </xdr:cNvPr>
        <xdr:cNvSpPr txBox="1"/>
      </xdr:nvSpPr>
      <xdr:spPr>
        <a:xfrm>
          <a:off x="97975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945697</xdr:colOff>
      <xdr:row>5</xdr:row>
      <xdr:rowOff>0</xdr:rowOff>
    </xdr:from>
    <xdr:ext cx="184731" cy="264560"/>
    <xdr:sp macro="" textlink="">
      <xdr:nvSpPr>
        <xdr:cNvPr id="2" name="TextBox 1">
          <a:extLst>
            <a:ext uri="{FF2B5EF4-FFF2-40B4-BE49-F238E27FC236}">
              <a16:creationId xmlns:a16="http://schemas.microsoft.com/office/drawing/2014/main" id="{EEAFC638-D42A-4540-9ED7-8768E95C23AE}"/>
            </a:ext>
          </a:extLst>
        </xdr:cNvPr>
        <xdr:cNvSpPr txBox="1"/>
      </xdr:nvSpPr>
      <xdr:spPr>
        <a:xfrm>
          <a:off x="1087709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3" name="TextBox 2">
          <a:extLst>
            <a:ext uri="{FF2B5EF4-FFF2-40B4-BE49-F238E27FC236}">
              <a16:creationId xmlns:a16="http://schemas.microsoft.com/office/drawing/2014/main" id="{B04FB732-A404-43A7-AFF2-0A4C00CF4BD2}"/>
            </a:ext>
          </a:extLst>
        </xdr:cNvPr>
        <xdr:cNvSpPr txBox="1"/>
      </xdr:nvSpPr>
      <xdr:spPr>
        <a:xfrm>
          <a:off x="1087709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4" name="TextBox 3">
          <a:extLst>
            <a:ext uri="{FF2B5EF4-FFF2-40B4-BE49-F238E27FC236}">
              <a16:creationId xmlns:a16="http://schemas.microsoft.com/office/drawing/2014/main" id="{36706FF6-B963-4D17-B0AD-96228CC00DDA}"/>
            </a:ext>
          </a:extLst>
        </xdr:cNvPr>
        <xdr:cNvSpPr txBox="1"/>
      </xdr:nvSpPr>
      <xdr:spPr>
        <a:xfrm>
          <a:off x="1087709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5" name="TextBox 4">
          <a:extLst>
            <a:ext uri="{FF2B5EF4-FFF2-40B4-BE49-F238E27FC236}">
              <a16:creationId xmlns:a16="http://schemas.microsoft.com/office/drawing/2014/main" id="{25DCF98F-5BA8-4A78-81F1-9137D9E729A8}"/>
            </a:ext>
          </a:extLst>
        </xdr:cNvPr>
        <xdr:cNvSpPr txBox="1"/>
      </xdr:nvSpPr>
      <xdr:spPr>
        <a:xfrm>
          <a:off x="1087709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6" name="TextBox 5">
          <a:extLst>
            <a:ext uri="{FF2B5EF4-FFF2-40B4-BE49-F238E27FC236}">
              <a16:creationId xmlns:a16="http://schemas.microsoft.com/office/drawing/2014/main" id="{9E61F220-0E45-4FEC-835C-DAEE561D903F}"/>
            </a:ext>
          </a:extLst>
        </xdr:cNvPr>
        <xdr:cNvSpPr txBox="1"/>
      </xdr:nvSpPr>
      <xdr:spPr>
        <a:xfrm>
          <a:off x="1087709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7" name="TextBox 6">
          <a:extLst>
            <a:ext uri="{FF2B5EF4-FFF2-40B4-BE49-F238E27FC236}">
              <a16:creationId xmlns:a16="http://schemas.microsoft.com/office/drawing/2014/main" id="{B6A4CB56-7911-40B0-8FC6-0139A692CF35}"/>
            </a:ext>
          </a:extLst>
        </xdr:cNvPr>
        <xdr:cNvSpPr txBox="1"/>
      </xdr:nvSpPr>
      <xdr:spPr>
        <a:xfrm>
          <a:off x="1087709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5</xdr:row>
      <xdr:rowOff>0</xdr:rowOff>
    </xdr:from>
    <xdr:ext cx="184731" cy="264560"/>
    <xdr:sp macro="" textlink="">
      <xdr:nvSpPr>
        <xdr:cNvPr id="8" name="TextBox 7">
          <a:extLst>
            <a:ext uri="{FF2B5EF4-FFF2-40B4-BE49-F238E27FC236}">
              <a16:creationId xmlns:a16="http://schemas.microsoft.com/office/drawing/2014/main" id="{44522759-BE94-4A8F-BDE8-C2FF081F4EF6}"/>
            </a:ext>
          </a:extLst>
        </xdr:cNvPr>
        <xdr:cNvSpPr txBox="1"/>
      </xdr:nvSpPr>
      <xdr:spPr>
        <a:xfrm>
          <a:off x="1092154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5</xdr:row>
      <xdr:rowOff>0</xdr:rowOff>
    </xdr:from>
    <xdr:ext cx="184731" cy="264560"/>
    <xdr:sp macro="" textlink="">
      <xdr:nvSpPr>
        <xdr:cNvPr id="9" name="TextBox 8">
          <a:extLst>
            <a:ext uri="{FF2B5EF4-FFF2-40B4-BE49-F238E27FC236}">
              <a16:creationId xmlns:a16="http://schemas.microsoft.com/office/drawing/2014/main" id="{02D9F0B5-7B85-4E3E-BF93-16693FF783CB}"/>
            </a:ext>
          </a:extLst>
        </xdr:cNvPr>
        <xdr:cNvSpPr txBox="1"/>
      </xdr:nvSpPr>
      <xdr:spPr>
        <a:xfrm>
          <a:off x="1092154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5</xdr:row>
      <xdr:rowOff>0</xdr:rowOff>
    </xdr:from>
    <xdr:ext cx="184731" cy="264560"/>
    <xdr:sp macro="" textlink="">
      <xdr:nvSpPr>
        <xdr:cNvPr id="10" name="TextBox 9">
          <a:extLst>
            <a:ext uri="{FF2B5EF4-FFF2-40B4-BE49-F238E27FC236}">
              <a16:creationId xmlns:a16="http://schemas.microsoft.com/office/drawing/2014/main" id="{13DA09C4-7160-4AF8-B415-7399DC46DED8}"/>
            </a:ext>
          </a:extLst>
        </xdr:cNvPr>
        <xdr:cNvSpPr txBox="1"/>
      </xdr:nvSpPr>
      <xdr:spPr>
        <a:xfrm>
          <a:off x="1092154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5</xdr:row>
      <xdr:rowOff>0</xdr:rowOff>
    </xdr:from>
    <xdr:ext cx="184731" cy="264560"/>
    <xdr:sp macro="" textlink="">
      <xdr:nvSpPr>
        <xdr:cNvPr id="11" name="TextBox 10">
          <a:extLst>
            <a:ext uri="{FF2B5EF4-FFF2-40B4-BE49-F238E27FC236}">
              <a16:creationId xmlns:a16="http://schemas.microsoft.com/office/drawing/2014/main" id="{91CDC919-1633-47DB-8C3B-73F7A0FDA813}"/>
            </a:ext>
          </a:extLst>
        </xdr:cNvPr>
        <xdr:cNvSpPr txBox="1"/>
      </xdr:nvSpPr>
      <xdr:spPr>
        <a:xfrm>
          <a:off x="1092154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12" name="TextBox 11">
          <a:extLst>
            <a:ext uri="{FF2B5EF4-FFF2-40B4-BE49-F238E27FC236}">
              <a16:creationId xmlns:a16="http://schemas.microsoft.com/office/drawing/2014/main" id="{EB970065-B592-463B-B1ED-8F28A95663E5}"/>
            </a:ext>
          </a:extLst>
        </xdr:cNvPr>
        <xdr:cNvSpPr txBox="1"/>
      </xdr:nvSpPr>
      <xdr:spPr>
        <a:xfrm>
          <a:off x="1087709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13" name="TextBox 12">
          <a:extLst>
            <a:ext uri="{FF2B5EF4-FFF2-40B4-BE49-F238E27FC236}">
              <a16:creationId xmlns:a16="http://schemas.microsoft.com/office/drawing/2014/main" id="{C2A3F940-D5AE-464B-8AD3-5F7E580DFA34}"/>
            </a:ext>
          </a:extLst>
        </xdr:cNvPr>
        <xdr:cNvSpPr txBox="1"/>
      </xdr:nvSpPr>
      <xdr:spPr>
        <a:xfrm>
          <a:off x="1087709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14" name="TextBox 13">
          <a:extLst>
            <a:ext uri="{FF2B5EF4-FFF2-40B4-BE49-F238E27FC236}">
              <a16:creationId xmlns:a16="http://schemas.microsoft.com/office/drawing/2014/main" id="{58FCCFCE-6F2D-4F42-8E23-0FF62450FE8F}"/>
            </a:ext>
          </a:extLst>
        </xdr:cNvPr>
        <xdr:cNvSpPr txBox="1"/>
      </xdr:nvSpPr>
      <xdr:spPr>
        <a:xfrm>
          <a:off x="1087709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15" name="TextBox 14">
          <a:extLst>
            <a:ext uri="{FF2B5EF4-FFF2-40B4-BE49-F238E27FC236}">
              <a16:creationId xmlns:a16="http://schemas.microsoft.com/office/drawing/2014/main" id="{FD855A60-8A80-410E-879F-3BD4948903D7}"/>
            </a:ext>
          </a:extLst>
        </xdr:cNvPr>
        <xdr:cNvSpPr txBox="1"/>
      </xdr:nvSpPr>
      <xdr:spPr>
        <a:xfrm>
          <a:off x="1087709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16" name="TextBox 15">
          <a:extLst>
            <a:ext uri="{FF2B5EF4-FFF2-40B4-BE49-F238E27FC236}">
              <a16:creationId xmlns:a16="http://schemas.microsoft.com/office/drawing/2014/main" id="{F111B2B5-B714-4511-BDF8-4CAB09BA428B}"/>
            </a:ext>
          </a:extLst>
        </xdr:cNvPr>
        <xdr:cNvSpPr txBox="1"/>
      </xdr:nvSpPr>
      <xdr:spPr>
        <a:xfrm>
          <a:off x="1087709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17" name="TextBox 16">
          <a:extLst>
            <a:ext uri="{FF2B5EF4-FFF2-40B4-BE49-F238E27FC236}">
              <a16:creationId xmlns:a16="http://schemas.microsoft.com/office/drawing/2014/main" id="{FA116C3A-4D25-4F21-BBE9-B04BE3B1C4D2}"/>
            </a:ext>
          </a:extLst>
        </xdr:cNvPr>
        <xdr:cNvSpPr txBox="1"/>
      </xdr:nvSpPr>
      <xdr:spPr>
        <a:xfrm>
          <a:off x="1087709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5</xdr:row>
      <xdr:rowOff>0</xdr:rowOff>
    </xdr:from>
    <xdr:ext cx="184731" cy="270859"/>
    <xdr:sp macro="" textlink="">
      <xdr:nvSpPr>
        <xdr:cNvPr id="18" name="TextBox 17">
          <a:extLst>
            <a:ext uri="{FF2B5EF4-FFF2-40B4-BE49-F238E27FC236}">
              <a16:creationId xmlns:a16="http://schemas.microsoft.com/office/drawing/2014/main" id="{CA871A74-876D-48BA-A23A-9786636F32EB}"/>
            </a:ext>
          </a:extLst>
        </xdr:cNvPr>
        <xdr:cNvSpPr txBox="1"/>
      </xdr:nvSpPr>
      <xdr:spPr>
        <a:xfrm>
          <a:off x="10912022" y="163195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5</xdr:row>
      <xdr:rowOff>0</xdr:rowOff>
    </xdr:from>
    <xdr:ext cx="184731" cy="270859"/>
    <xdr:sp macro="" textlink="">
      <xdr:nvSpPr>
        <xdr:cNvPr id="19" name="TextBox 18">
          <a:extLst>
            <a:ext uri="{FF2B5EF4-FFF2-40B4-BE49-F238E27FC236}">
              <a16:creationId xmlns:a16="http://schemas.microsoft.com/office/drawing/2014/main" id="{42901613-B306-40EF-ACA1-BDD08252CB5C}"/>
            </a:ext>
          </a:extLst>
        </xdr:cNvPr>
        <xdr:cNvSpPr txBox="1"/>
      </xdr:nvSpPr>
      <xdr:spPr>
        <a:xfrm>
          <a:off x="10912022" y="163195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5</xdr:row>
      <xdr:rowOff>0</xdr:rowOff>
    </xdr:from>
    <xdr:ext cx="184731" cy="270859"/>
    <xdr:sp macro="" textlink="">
      <xdr:nvSpPr>
        <xdr:cNvPr id="20" name="TextBox 19">
          <a:extLst>
            <a:ext uri="{FF2B5EF4-FFF2-40B4-BE49-F238E27FC236}">
              <a16:creationId xmlns:a16="http://schemas.microsoft.com/office/drawing/2014/main" id="{33B492D5-7569-4D9C-A5EE-98B120A3307B}"/>
            </a:ext>
          </a:extLst>
        </xdr:cNvPr>
        <xdr:cNvSpPr txBox="1"/>
      </xdr:nvSpPr>
      <xdr:spPr>
        <a:xfrm>
          <a:off x="10912022" y="163195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5</xdr:row>
      <xdr:rowOff>0</xdr:rowOff>
    </xdr:from>
    <xdr:ext cx="184731" cy="270859"/>
    <xdr:sp macro="" textlink="">
      <xdr:nvSpPr>
        <xdr:cNvPr id="21" name="TextBox 20">
          <a:extLst>
            <a:ext uri="{FF2B5EF4-FFF2-40B4-BE49-F238E27FC236}">
              <a16:creationId xmlns:a16="http://schemas.microsoft.com/office/drawing/2014/main" id="{5E0C7FE9-AA53-4BA7-8934-0E483373ABBE}"/>
            </a:ext>
          </a:extLst>
        </xdr:cNvPr>
        <xdr:cNvSpPr txBox="1"/>
      </xdr:nvSpPr>
      <xdr:spPr>
        <a:xfrm>
          <a:off x="10912022" y="163195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22" name="TextBox 21">
          <a:extLst>
            <a:ext uri="{FF2B5EF4-FFF2-40B4-BE49-F238E27FC236}">
              <a16:creationId xmlns:a16="http://schemas.microsoft.com/office/drawing/2014/main" id="{7964CEB7-0ED7-425B-A502-995A14E4DA32}"/>
            </a:ext>
          </a:extLst>
        </xdr:cNvPr>
        <xdr:cNvSpPr txBox="1"/>
      </xdr:nvSpPr>
      <xdr:spPr>
        <a:xfrm>
          <a:off x="1087709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23" name="TextBox 22">
          <a:extLst>
            <a:ext uri="{FF2B5EF4-FFF2-40B4-BE49-F238E27FC236}">
              <a16:creationId xmlns:a16="http://schemas.microsoft.com/office/drawing/2014/main" id="{B64E7ABC-1967-4734-85D7-76ED3F152184}"/>
            </a:ext>
          </a:extLst>
        </xdr:cNvPr>
        <xdr:cNvSpPr txBox="1"/>
      </xdr:nvSpPr>
      <xdr:spPr>
        <a:xfrm>
          <a:off x="1087709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24" name="TextBox 23">
          <a:extLst>
            <a:ext uri="{FF2B5EF4-FFF2-40B4-BE49-F238E27FC236}">
              <a16:creationId xmlns:a16="http://schemas.microsoft.com/office/drawing/2014/main" id="{0EF6D162-AF29-404D-ABA5-AEF04A3C24EA}"/>
            </a:ext>
          </a:extLst>
        </xdr:cNvPr>
        <xdr:cNvSpPr txBox="1"/>
      </xdr:nvSpPr>
      <xdr:spPr>
        <a:xfrm>
          <a:off x="1087709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25" name="TextBox 24">
          <a:extLst>
            <a:ext uri="{FF2B5EF4-FFF2-40B4-BE49-F238E27FC236}">
              <a16:creationId xmlns:a16="http://schemas.microsoft.com/office/drawing/2014/main" id="{64BF0CA4-55D5-4DC3-A8EC-59B644C791B3}"/>
            </a:ext>
          </a:extLst>
        </xdr:cNvPr>
        <xdr:cNvSpPr txBox="1"/>
      </xdr:nvSpPr>
      <xdr:spPr>
        <a:xfrm>
          <a:off x="10877097" y="163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3</xdr:row>
      <xdr:rowOff>0</xdr:rowOff>
    </xdr:from>
    <xdr:ext cx="184731" cy="264560"/>
    <xdr:sp macro="" textlink="">
      <xdr:nvSpPr>
        <xdr:cNvPr id="2" name="TextBox 1">
          <a:extLst>
            <a:ext uri="{FF2B5EF4-FFF2-40B4-BE49-F238E27FC236}">
              <a16:creationId xmlns:a16="http://schemas.microsoft.com/office/drawing/2014/main" id="{EB1A88F2-A68B-4ED9-BD3E-461AD181BD5B}"/>
            </a:ext>
          </a:extLst>
        </xdr:cNvPr>
        <xdr:cNvSpPr txBox="1"/>
      </xdr:nvSpPr>
      <xdr:spPr>
        <a:xfrm>
          <a:off x="0" y="59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0</xdr:colOff>
      <xdr:row>3</xdr:row>
      <xdr:rowOff>0</xdr:rowOff>
    </xdr:from>
    <xdr:ext cx="184731" cy="264560"/>
    <xdr:sp macro="" textlink="">
      <xdr:nvSpPr>
        <xdr:cNvPr id="3" name="TextBox 2">
          <a:extLst>
            <a:ext uri="{FF2B5EF4-FFF2-40B4-BE49-F238E27FC236}">
              <a16:creationId xmlns:a16="http://schemas.microsoft.com/office/drawing/2014/main" id="{FDFE133B-EA84-4590-948D-8918D467F91B}"/>
            </a:ext>
          </a:extLst>
        </xdr:cNvPr>
        <xdr:cNvSpPr txBox="1"/>
      </xdr:nvSpPr>
      <xdr:spPr>
        <a:xfrm>
          <a:off x="0" y="596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0</xdr:colOff>
      <xdr:row>5</xdr:row>
      <xdr:rowOff>0</xdr:rowOff>
    </xdr:from>
    <xdr:ext cx="184731" cy="264560"/>
    <xdr:sp macro="" textlink="">
      <xdr:nvSpPr>
        <xdr:cNvPr id="4" name="TextBox 3">
          <a:extLst>
            <a:ext uri="{FF2B5EF4-FFF2-40B4-BE49-F238E27FC236}">
              <a16:creationId xmlns:a16="http://schemas.microsoft.com/office/drawing/2014/main" id="{265AC94A-E499-43FB-882D-65C50A360B99}"/>
            </a:ext>
          </a:extLst>
        </xdr:cNvPr>
        <xdr:cNvSpPr txBox="1"/>
      </xdr:nvSpPr>
      <xdr:spPr>
        <a:xfrm>
          <a:off x="0" y="5741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0</xdr:colOff>
      <xdr:row>5</xdr:row>
      <xdr:rowOff>0</xdr:rowOff>
    </xdr:from>
    <xdr:ext cx="184731" cy="264560"/>
    <xdr:sp macro="" textlink="">
      <xdr:nvSpPr>
        <xdr:cNvPr id="5" name="TextBox 4">
          <a:extLst>
            <a:ext uri="{FF2B5EF4-FFF2-40B4-BE49-F238E27FC236}">
              <a16:creationId xmlns:a16="http://schemas.microsoft.com/office/drawing/2014/main" id="{6B022F11-0E48-44C9-ADC7-956BA042A6DF}"/>
            </a:ext>
          </a:extLst>
        </xdr:cNvPr>
        <xdr:cNvSpPr txBox="1"/>
      </xdr:nvSpPr>
      <xdr:spPr>
        <a:xfrm>
          <a:off x="0" y="5741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6" name="TextBox 5">
          <a:extLst>
            <a:ext uri="{FF2B5EF4-FFF2-40B4-BE49-F238E27FC236}">
              <a16:creationId xmlns:a16="http://schemas.microsoft.com/office/drawing/2014/main" id="{33EAACD4-A6F6-42F7-8A61-BA111AEA556E}"/>
            </a:ext>
          </a:extLst>
        </xdr:cNvPr>
        <xdr:cNvSpPr txBox="1"/>
      </xdr:nvSpPr>
      <xdr:spPr>
        <a:xfrm>
          <a:off x="9499147" y="165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7" name="TextBox 6">
          <a:extLst>
            <a:ext uri="{FF2B5EF4-FFF2-40B4-BE49-F238E27FC236}">
              <a16:creationId xmlns:a16="http://schemas.microsoft.com/office/drawing/2014/main" id="{4950A818-5E50-430E-AC9B-28EC4BAE5246}"/>
            </a:ext>
          </a:extLst>
        </xdr:cNvPr>
        <xdr:cNvSpPr txBox="1"/>
      </xdr:nvSpPr>
      <xdr:spPr>
        <a:xfrm>
          <a:off x="9499147" y="165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8" name="TextBox 7">
          <a:extLst>
            <a:ext uri="{FF2B5EF4-FFF2-40B4-BE49-F238E27FC236}">
              <a16:creationId xmlns:a16="http://schemas.microsoft.com/office/drawing/2014/main" id="{74CA839C-D827-41F6-B65A-C144C11973AB}"/>
            </a:ext>
          </a:extLst>
        </xdr:cNvPr>
        <xdr:cNvSpPr txBox="1"/>
      </xdr:nvSpPr>
      <xdr:spPr>
        <a:xfrm>
          <a:off x="9499147" y="165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9" name="TextBox 8">
          <a:extLst>
            <a:ext uri="{FF2B5EF4-FFF2-40B4-BE49-F238E27FC236}">
              <a16:creationId xmlns:a16="http://schemas.microsoft.com/office/drawing/2014/main" id="{95A9195A-E3DB-44AB-9044-479C6D989DC6}"/>
            </a:ext>
          </a:extLst>
        </xdr:cNvPr>
        <xdr:cNvSpPr txBox="1"/>
      </xdr:nvSpPr>
      <xdr:spPr>
        <a:xfrm>
          <a:off x="9499147" y="165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10" name="TextBox 9">
          <a:extLst>
            <a:ext uri="{FF2B5EF4-FFF2-40B4-BE49-F238E27FC236}">
              <a16:creationId xmlns:a16="http://schemas.microsoft.com/office/drawing/2014/main" id="{B4695A32-9F2B-4152-A6C9-B2676471C9C1}"/>
            </a:ext>
          </a:extLst>
        </xdr:cNvPr>
        <xdr:cNvSpPr txBox="1"/>
      </xdr:nvSpPr>
      <xdr:spPr>
        <a:xfrm>
          <a:off x="9499147" y="165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11" name="TextBox 10">
          <a:extLst>
            <a:ext uri="{FF2B5EF4-FFF2-40B4-BE49-F238E27FC236}">
              <a16:creationId xmlns:a16="http://schemas.microsoft.com/office/drawing/2014/main" id="{DCE64A7F-214A-40A6-A548-E24A980D0A53}"/>
            </a:ext>
          </a:extLst>
        </xdr:cNvPr>
        <xdr:cNvSpPr txBox="1"/>
      </xdr:nvSpPr>
      <xdr:spPr>
        <a:xfrm>
          <a:off x="9499147" y="165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5</xdr:row>
      <xdr:rowOff>0</xdr:rowOff>
    </xdr:from>
    <xdr:ext cx="184731" cy="264560"/>
    <xdr:sp macro="" textlink="">
      <xdr:nvSpPr>
        <xdr:cNvPr id="12" name="TextBox 11">
          <a:extLst>
            <a:ext uri="{FF2B5EF4-FFF2-40B4-BE49-F238E27FC236}">
              <a16:creationId xmlns:a16="http://schemas.microsoft.com/office/drawing/2014/main" id="{546DC739-DEF4-4165-8383-70D7C2BD82C7}"/>
            </a:ext>
          </a:extLst>
        </xdr:cNvPr>
        <xdr:cNvSpPr txBox="1"/>
      </xdr:nvSpPr>
      <xdr:spPr>
        <a:xfrm>
          <a:off x="9505497" y="165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5</xdr:row>
      <xdr:rowOff>0</xdr:rowOff>
    </xdr:from>
    <xdr:ext cx="184731" cy="264560"/>
    <xdr:sp macro="" textlink="">
      <xdr:nvSpPr>
        <xdr:cNvPr id="13" name="TextBox 12">
          <a:extLst>
            <a:ext uri="{FF2B5EF4-FFF2-40B4-BE49-F238E27FC236}">
              <a16:creationId xmlns:a16="http://schemas.microsoft.com/office/drawing/2014/main" id="{50D28183-9031-44F7-8804-908244B3FE22}"/>
            </a:ext>
          </a:extLst>
        </xdr:cNvPr>
        <xdr:cNvSpPr txBox="1"/>
      </xdr:nvSpPr>
      <xdr:spPr>
        <a:xfrm>
          <a:off x="9505497" y="165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5</xdr:row>
      <xdr:rowOff>0</xdr:rowOff>
    </xdr:from>
    <xdr:ext cx="184731" cy="264560"/>
    <xdr:sp macro="" textlink="">
      <xdr:nvSpPr>
        <xdr:cNvPr id="14" name="TextBox 13">
          <a:extLst>
            <a:ext uri="{FF2B5EF4-FFF2-40B4-BE49-F238E27FC236}">
              <a16:creationId xmlns:a16="http://schemas.microsoft.com/office/drawing/2014/main" id="{EF938377-1BB4-450E-A1C6-84A70C8AD6FA}"/>
            </a:ext>
          </a:extLst>
        </xdr:cNvPr>
        <xdr:cNvSpPr txBox="1"/>
      </xdr:nvSpPr>
      <xdr:spPr>
        <a:xfrm>
          <a:off x="9505497" y="165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5</xdr:row>
      <xdr:rowOff>0</xdr:rowOff>
    </xdr:from>
    <xdr:ext cx="184731" cy="264560"/>
    <xdr:sp macro="" textlink="">
      <xdr:nvSpPr>
        <xdr:cNvPr id="15" name="TextBox 14">
          <a:extLst>
            <a:ext uri="{FF2B5EF4-FFF2-40B4-BE49-F238E27FC236}">
              <a16:creationId xmlns:a16="http://schemas.microsoft.com/office/drawing/2014/main" id="{E857776A-4914-4473-83D5-0C441B68186A}"/>
            </a:ext>
          </a:extLst>
        </xdr:cNvPr>
        <xdr:cNvSpPr txBox="1"/>
      </xdr:nvSpPr>
      <xdr:spPr>
        <a:xfrm>
          <a:off x="9505497" y="165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16" name="TextBox 15">
          <a:extLst>
            <a:ext uri="{FF2B5EF4-FFF2-40B4-BE49-F238E27FC236}">
              <a16:creationId xmlns:a16="http://schemas.microsoft.com/office/drawing/2014/main" id="{E9B3CCE2-B907-43A5-9D87-9FED406956E5}"/>
            </a:ext>
          </a:extLst>
        </xdr:cNvPr>
        <xdr:cNvSpPr txBox="1"/>
      </xdr:nvSpPr>
      <xdr:spPr>
        <a:xfrm>
          <a:off x="9499147" y="165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17" name="TextBox 16">
          <a:extLst>
            <a:ext uri="{FF2B5EF4-FFF2-40B4-BE49-F238E27FC236}">
              <a16:creationId xmlns:a16="http://schemas.microsoft.com/office/drawing/2014/main" id="{1C7C1BF1-D08E-4FCF-A0F6-F2B313AB5C76}"/>
            </a:ext>
          </a:extLst>
        </xdr:cNvPr>
        <xdr:cNvSpPr txBox="1"/>
      </xdr:nvSpPr>
      <xdr:spPr>
        <a:xfrm>
          <a:off x="9499147" y="165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18" name="TextBox 17">
          <a:extLst>
            <a:ext uri="{FF2B5EF4-FFF2-40B4-BE49-F238E27FC236}">
              <a16:creationId xmlns:a16="http://schemas.microsoft.com/office/drawing/2014/main" id="{36D52C86-5EDB-475F-86AC-9F681E0B5DB7}"/>
            </a:ext>
          </a:extLst>
        </xdr:cNvPr>
        <xdr:cNvSpPr txBox="1"/>
      </xdr:nvSpPr>
      <xdr:spPr>
        <a:xfrm>
          <a:off x="9499147" y="165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19" name="TextBox 18">
          <a:extLst>
            <a:ext uri="{FF2B5EF4-FFF2-40B4-BE49-F238E27FC236}">
              <a16:creationId xmlns:a16="http://schemas.microsoft.com/office/drawing/2014/main" id="{9E349C73-7ECC-48BF-9B53-F0FA36F2D25B}"/>
            </a:ext>
          </a:extLst>
        </xdr:cNvPr>
        <xdr:cNvSpPr txBox="1"/>
      </xdr:nvSpPr>
      <xdr:spPr>
        <a:xfrm>
          <a:off x="9499147" y="165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20" name="TextBox 19">
          <a:extLst>
            <a:ext uri="{FF2B5EF4-FFF2-40B4-BE49-F238E27FC236}">
              <a16:creationId xmlns:a16="http://schemas.microsoft.com/office/drawing/2014/main" id="{55A2B077-051A-478C-ADBB-D2202BF69943}"/>
            </a:ext>
          </a:extLst>
        </xdr:cNvPr>
        <xdr:cNvSpPr txBox="1"/>
      </xdr:nvSpPr>
      <xdr:spPr>
        <a:xfrm>
          <a:off x="9499147" y="165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21" name="TextBox 20">
          <a:extLst>
            <a:ext uri="{FF2B5EF4-FFF2-40B4-BE49-F238E27FC236}">
              <a16:creationId xmlns:a16="http://schemas.microsoft.com/office/drawing/2014/main" id="{5183FCB6-4333-4E33-970A-A86B6B5A349B}"/>
            </a:ext>
          </a:extLst>
        </xdr:cNvPr>
        <xdr:cNvSpPr txBox="1"/>
      </xdr:nvSpPr>
      <xdr:spPr>
        <a:xfrm>
          <a:off x="9499147" y="165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5</xdr:row>
      <xdr:rowOff>0</xdr:rowOff>
    </xdr:from>
    <xdr:ext cx="184731" cy="270859"/>
    <xdr:sp macro="" textlink="">
      <xdr:nvSpPr>
        <xdr:cNvPr id="22" name="TextBox 21">
          <a:extLst>
            <a:ext uri="{FF2B5EF4-FFF2-40B4-BE49-F238E27FC236}">
              <a16:creationId xmlns:a16="http://schemas.microsoft.com/office/drawing/2014/main" id="{B1741280-CBBE-4E04-9970-4C27FC929598}"/>
            </a:ext>
          </a:extLst>
        </xdr:cNvPr>
        <xdr:cNvSpPr txBox="1"/>
      </xdr:nvSpPr>
      <xdr:spPr>
        <a:xfrm>
          <a:off x="9508672" y="165100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5</xdr:row>
      <xdr:rowOff>0</xdr:rowOff>
    </xdr:from>
    <xdr:ext cx="184731" cy="270859"/>
    <xdr:sp macro="" textlink="">
      <xdr:nvSpPr>
        <xdr:cNvPr id="23" name="TextBox 22">
          <a:extLst>
            <a:ext uri="{FF2B5EF4-FFF2-40B4-BE49-F238E27FC236}">
              <a16:creationId xmlns:a16="http://schemas.microsoft.com/office/drawing/2014/main" id="{086D3FB7-81C0-428E-ABF3-0CFF114DED50}"/>
            </a:ext>
          </a:extLst>
        </xdr:cNvPr>
        <xdr:cNvSpPr txBox="1"/>
      </xdr:nvSpPr>
      <xdr:spPr>
        <a:xfrm>
          <a:off x="9508672" y="165100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5</xdr:row>
      <xdr:rowOff>0</xdr:rowOff>
    </xdr:from>
    <xdr:ext cx="184731" cy="270859"/>
    <xdr:sp macro="" textlink="">
      <xdr:nvSpPr>
        <xdr:cNvPr id="24" name="TextBox 23">
          <a:extLst>
            <a:ext uri="{FF2B5EF4-FFF2-40B4-BE49-F238E27FC236}">
              <a16:creationId xmlns:a16="http://schemas.microsoft.com/office/drawing/2014/main" id="{53582933-B657-4CBB-B697-F00978F30C6E}"/>
            </a:ext>
          </a:extLst>
        </xdr:cNvPr>
        <xdr:cNvSpPr txBox="1"/>
      </xdr:nvSpPr>
      <xdr:spPr>
        <a:xfrm>
          <a:off x="9508672" y="165100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5</xdr:row>
      <xdr:rowOff>0</xdr:rowOff>
    </xdr:from>
    <xdr:ext cx="184731" cy="270859"/>
    <xdr:sp macro="" textlink="">
      <xdr:nvSpPr>
        <xdr:cNvPr id="25" name="TextBox 24">
          <a:extLst>
            <a:ext uri="{FF2B5EF4-FFF2-40B4-BE49-F238E27FC236}">
              <a16:creationId xmlns:a16="http://schemas.microsoft.com/office/drawing/2014/main" id="{DD62FD77-0232-460C-95DD-39FB98B05272}"/>
            </a:ext>
          </a:extLst>
        </xdr:cNvPr>
        <xdr:cNvSpPr txBox="1"/>
      </xdr:nvSpPr>
      <xdr:spPr>
        <a:xfrm>
          <a:off x="9508672" y="165100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26" name="TextBox 25">
          <a:extLst>
            <a:ext uri="{FF2B5EF4-FFF2-40B4-BE49-F238E27FC236}">
              <a16:creationId xmlns:a16="http://schemas.microsoft.com/office/drawing/2014/main" id="{6C211B86-8FB3-4BCB-B10F-9453F4D98BEE}"/>
            </a:ext>
          </a:extLst>
        </xdr:cNvPr>
        <xdr:cNvSpPr txBox="1"/>
      </xdr:nvSpPr>
      <xdr:spPr>
        <a:xfrm>
          <a:off x="9499147" y="165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27" name="TextBox 26">
          <a:extLst>
            <a:ext uri="{FF2B5EF4-FFF2-40B4-BE49-F238E27FC236}">
              <a16:creationId xmlns:a16="http://schemas.microsoft.com/office/drawing/2014/main" id="{A5C7A770-CA1C-419C-8B0D-C6AAAB8A8013}"/>
            </a:ext>
          </a:extLst>
        </xdr:cNvPr>
        <xdr:cNvSpPr txBox="1"/>
      </xdr:nvSpPr>
      <xdr:spPr>
        <a:xfrm>
          <a:off x="9499147" y="165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28" name="TextBox 27">
          <a:extLst>
            <a:ext uri="{FF2B5EF4-FFF2-40B4-BE49-F238E27FC236}">
              <a16:creationId xmlns:a16="http://schemas.microsoft.com/office/drawing/2014/main" id="{CED72869-614A-417B-9560-25A15D9CFD27}"/>
            </a:ext>
          </a:extLst>
        </xdr:cNvPr>
        <xdr:cNvSpPr txBox="1"/>
      </xdr:nvSpPr>
      <xdr:spPr>
        <a:xfrm>
          <a:off x="9499147" y="165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29" name="TextBox 28">
          <a:extLst>
            <a:ext uri="{FF2B5EF4-FFF2-40B4-BE49-F238E27FC236}">
              <a16:creationId xmlns:a16="http://schemas.microsoft.com/office/drawing/2014/main" id="{CCD91DA3-4448-4C55-BCFA-1E91B33CE7A5}"/>
            </a:ext>
          </a:extLst>
        </xdr:cNvPr>
        <xdr:cNvSpPr txBox="1"/>
      </xdr:nvSpPr>
      <xdr:spPr>
        <a:xfrm>
          <a:off x="9499147" y="165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7</xdr:col>
      <xdr:colOff>980622</xdr:colOff>
      <xdr:row>5</xdr:row>
      <xdr:rowOff>0</xdr:rowOff>
    </xdr:from>
    <xdr:ext cx="184731" cy="264560"/>
    <xdr:sp macro="" textlink="">
      <xdr:nvSpPr>
        <xdr:cNvPr id="2" name="TextBox 1">
          <a:extLst>
            <a:ext uri="{FF2B5EF4-FFF2-40B4-BE49-F238E27FC236}">
              <a16:creationId xmlns:a16="http://schemas.microsoft.com/office/drawing/2014/main" id="{90CF2016-5550-421F-BE7A-C0CCEC441B5A}"/>
            </a:ext>
          </a:extLst>
        </xdr:cNvPr>
        <xdr:cNvSpPr txBox="1"/>
      </xdr:nvSpPr>
      <xdr:spPr>
        <a:xfrm>
          <a:off x="8886372" y="74108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5</xdr:row>
      <xdr:rowOff>0</xdr:rowOff>
    </xdr:from>
    <xdr:ext cx="184731" cy="264560"/>
    <xdr:sp macro="" textlink="">
      <xdr:nvSpPr>
        <xdr:cNvPr id="3" name="TextBox 2">
          <a:extLst>
            <a:ext uri="{FF2B5EF4-FFF2-40B4-BE49-F238E27FC236}">
              <a16:creationId xmlns:a16="http://schemas.microsoft.com/office/drawing/2014/main" id="{1FA607BA-0E4B-43C9-8C42-03DACE2AA4AD}"/>
            </a:ext>
          </a:extLst>
        </xdr:cNvPr>
        <xdr:cNvSpPr txBox="1"/>
      </xdr:nvSpPr>
      <xdr:spPr>
        <a:xfrm>
          <a:off x="8886372" y="74108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5</xdr:row>
      <xdr:rowOff>0</xdr:rowOff>
    </xdr:from>
    <xdr:ext cx="184731" cy="264560"/>
    <xdr:sp macro="" textlink="">
      <xdr:nvSpPr>
        <xdr:cNvPr id="4" name="TextBox 3">
          <a:extLst>
            <a:ext uri="{FF2B5EF4-FFF2-40B4-BE49-F238E27FC236}">
              <a16:creationId xmlns:a16="http://schemas.microsoft.com/office/drawing/2014/main" id="{4D57A613-DDC7-4F3E-8D56-6477FF0C27B2}"/>
            </a:ext>
          </a:extLst>
        </xdr:cNvPr>
        <xdr:cNvSpPr txBox="1"/>
      </xdr:nvSpPr>
      <xdr:spPr>
        <a:xfrm>
          <a:off x="8886372" y="74108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5</xdr:row>
      <xdr:rowOff>0</xdr:rowOff>
    </xdr:from>
    <xdr:ext cx="184731" cy="264560"/>
    <xdr:sp macro="" textlink="">
      <xdr:nvSpPr>
        <xdr:cNvPr id="5" name="TextBox 4">
          <a:extLst>
            <a:ext uri="{FF2B5EF4-FFF2-40B4-BE49-F238E27FC236}">
              <a16:creationId xmlns:a16="http://schemas.microsoft.com/office/drawing/2014/main" id="{708E9559-FD1E-41E8-B8F6-7132B4C422EF}"/>
            </a:ext>
          </a:extLst>
        </xdr:cNvPr>
        <xdr:cNvSpPr txBox="1"/>
      </xdr:nvSpPr>
      <xdr:spPr>
        <a:xfrm>
          <a:off x="8886372" y="74108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0</xdr:colOff>
      <xdr:row>3</xdr:row>
      <xdr:rowOff>0</xdr:rowOff>
    </xdr:from>
    <xdr:ext cx="184731" cy="264560"/>
    <xdr:sp macro="" textlink="">
      <xdr:nvSpPr>
        <xdr:cNvPr id="6" name="TextBox 5">
          <a:extLst>
            <a:ext uri="{FF2B5EF4-FFF2-40B4-BE49-F238E27FC236}">
              <a16:creationId xmlns:a16="http://schemas.microsoft.com/office/drawing/2014/main" id="{B9C89B42-7999-4F36-8E41-F6AC2E26382F}"/>
            </a:ext>
          </a:extLst>
        </xdr:cNvPr>
        <xdr:cNvSpPr txBox="1"/>
      </xdr:nvSpPr>
      <xdr:spPr>
        <a:xfrm>
          <a:off x="0" y="59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0</xdr:colOff>
      <xdr:row>3</xdr:row>
      <xdr:rowOff>0</xdr:rowOff>
    </xdr:from>
    <xdr:ext cx="184731" cy="264560"/>
    <xdr:sp macro="" textlink="">
      <xdr:nvSpPr>
        <xdr:cNvPr id="7" name="TextBox 6">
          <a:extLst>
            <a:ext uri="{FF2B5EF4-FFF2-40B4-BE49-F238E27FC236}">
              <a16:creationId xmlns:a16="http://schemas.microsoft.com/office/drawing/2014/main" id="{9A649D1A-EA80-4022-BE76-1209C7940396}"/>
            </a:ext>
          </a:extLst>
        </xdr:cNvPr>
        <xdr:cNvSpPr txBox="1"/>
      </xdr:nvSpPr>
      <xdr:spPr>
        <a:xfrm>
          <a:off x="0" y="59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0</xdr:colOff>
      <xdr:row>5</xdr:row>
      <xdr:rowOff>0</xdr:rowOff>
    </xdr:from>
    <xdr:ext cx="184731" cy="264560"/>
    <xdr:sp macro="" textlink="">
      <xdr:nvSpPr>
        <xdr:cNvPr id="8" name="TextBox 7">
          <a:extLst>
            <a:ext uri="{FF2B5EF4-FFF2-40B4-BE49-F238E27FC236}">
              <a16:creationId xmlns:a16="http://schemas.microsoft.com/office/drawing/2014/main" id="{8108A401-BE27-4E23-AB49-764973A0C9EC}"/>
            </a:ext>
          </a:extLst>
        </xdr:cNvPr>
        <xdr:cNvSpPr txBox="1"/>
      </xdr:nvSpPr>
      <xdr:spPr>
        <a:xfrm>
          <a:off x="0" y="184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0</xdr:colOff>
      <xdr:row>5</xdr:row>
      <xdr:rowOff>0</xdr:rowOff>
    </xdr:from>
    <xdr:ext cx="184731" cy="264560"/>
    <xdr:sp macro="" textlink="">
      <xdr:nvSpPr>
        <xdr:cNvPr id="9" name="TextBox 8">
          <a:extLst>
            <a:ext uri="{FF2B5EF4-FFF2-40B4-BE49-F238E27FC236}">
              <a16:creationId xmlns:a16="http://schemas.microsoft.com/office/drawing/2014/main" id="{B8A4EDCE-865D-4213-AE69-78FACD5E34A4}"/>
            </a:ext>
          </a:extLst>
        </xdr:cNvPr>
        <xdr:cNvSpPr txBox="1"/>
      </xdr:nvSpPr>
      <xdr:spPr>
        <a:xfrm>
          <a:off x="0" y="184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10" name="TextBox 9">
          <a:extLst>
            <a:ext uri="{FF2B5EF4-FFF2-40B4-BE49-F238E27FC236}">
              <a16:creationId xmlns:a16="http://schemas.microsoft.com/office/drawing/2014/main" id="{2E9D0CE8-BD43-4861-905C-47D1D418D690}"/>
            </a:ext>
          </a:extLst>
        </xdr:cNvPr>
        <xdr:cNvSpPr txBox="1"/>
      </xdr:nvSpPr>
      <xdr:spPr>
        <a:xfrm>
          <a:off x="10692947" y="184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11" name="TextBox 10">
          <a:extLst>
            <a:ext uri="{FF2B5EF4-FFF2-40B4-BE49-F238E27FC236}">
              <a16:creationId xmlns:a16="http://schemas.microsoft.com/office/drawing/2014/main" id="{9629E9F0-5CBF-4714-A9CE-86B8C4F95B93}"/>
            </a:ext>
          </a:extLst>
        </xdr:cNvPr>
        <xdr:cNvSpPr txBox="1"/>
      </xdr:nvSpPr>
      <xdr:spPr>
        <a:xfrm>
          <a:off x="10692947" y="184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12" name="TextBox 11">
          <a:extLst>
            <a:ext uri="{FF2B5EF4-FFF2-40B4-BE49-F238E27FC236}">
              <a16:creationId xmlns:a16="http://schemas.microsoft.com/office/drawing/2014/main" id="{7B7C213E-BD86-4ADD-8F22-46E9955D5A29}"/>
            </a:ext>
          </a:extLst>
        </xdr:cNvPr>
        <xdr:cNvSpPr txBox="1"/>
      </xdr:nvSpPr>
      <xdr:spPr>
        <a:xfrm>
          <a:off x="10692947" y="184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13" name="TextBox 12">
          <a:extLst>
            <a:ext uri="{FF2B5EF4-FFF2-40B4-BE49-F238E27FC236}">
              <a16:creationId xmlns:a16="http://schemas.microsoft.com/office/drawing/2014/main" id="{D1E63349-BF0C-45FD-8A37-FC0F8ACA680A}"/>
            </a:ext>
          </a:extLst>
        </xdr:cNvPr>
        <xdr:cNvSpPr txBox="1"/>
      </xdr:nvSpPr>
      <xdr:spPr>
        <a:xfrm>
          <a:off x="10692947" y="184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14" name="TextBox 13">
          <a:extLst>
            <a:ext uri="{FF2B5EF4-FFF2-40B4-BE49-F238E27FC236}">
              <a16:creationId xmlns:a16="http://schemas.microsoft.com/office/drawing/2014/main" id="{3B52F5EA-D11D-4BBD-ADDB-C9A77657388E}"/>
            </a:ext>
          </a:extLst>
        </xdr:cNvPr>
        <xdr:cNvSpPr txBox="1"/>
      </xdr:nvSpPr>
      <xdr:spPr>
        <a:xfrm>
          <a:off x="10692947" y="184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15" name="TextBox 14">
          <a:extLst>
            <a:ext uri="{FF2B5EF4-FFF2-40B4-BE49-F238E27FC236}">
              <a16:creationId xmlns:a16="http://schemas.microsoft.com/office/drawing/2014/main" id="{E6DB8A7C-A564-4D2E-8210-577FB33EED97}"/>
            </a:ext>
          </a:extLst>
        </xdr:cNvPr>
        <xdr:cNvSpPr txBox="1"/>
      </xdr:nvSpPr>
      <xdr:spPr>
        <a:xfrm>
          <a:off x="10692947" y="184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5</xdr:row>
      <xdr:rowOff>0</xdr:rowOff>
    </xdr:from>
    <xdr:ext cx="184731" cy="264560"/>
    <xdr:sp macro="" textlink="">
      <xdr:nvSpPr>
        <xdr:cNvPr id="16" name="TextBox 15">
          <a:extLst>
            <a:ext uri="{FF2B5EF4-FFF2-40B4-BE49-F238E27FC236}">
              <a16:creationId xmlns:a16="http://schemas.microsoft.com/office/drawing/2014/main" id="{421826B0-EA19-4FB4-AF74-5149DBEAD5DA}"/>
            </a:ext>
          </a:extLst>
        </xdr:cNvPr>
        <xdr:cNvSpPr txBox="1"/>
      </xdr:nvSpPr>
      <xdr:spPr>
        <a:xfrm>
          <a:off x="10737397" y="184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5</xdr:row>
      <xdr:rowOff>0</xdr:rowOff>
    </xdr:from>
    <xdr:ext cx="184731" cy="264560"/>
    <xdr:sp macro="" textlink="">
      <xdr:nvSpPr>
        <xdr:cNvPr id="17" name="TextBox 16">
          <a:extLst>
            <a:ext uri="{FF2B5EF4-FFF2-40B4-BE49-F238E27FC236}">
              <a16:creationId xmlns:a16="http://schemas.microsoft.com/office/drawing/2014/main" id="{4946EBD1-5F1C-4705-90A8-48C0DE9D9F08}"/>
            </a:ext>
          </a:extLst>
        </xdr:cNvPr>
        <xdr:cNvSpPr txBox="1"/>
      </xdr:nvSpPr>
      <xdr:spPr>
        <a:xfrm>
          <a:off x="10737397" y="184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5</xdr:row>
      <xdr:rowOff>0</xdr:rowOff>
    </xdr:from>
    <xdr:ext cx="184731" cy="264560"/>
    <xdr:sp macro="" textlink="">
      <xdr:nvSpPr>
        <xdr:cNvPr id="18" name="TextBox 17">
          <a:extLst>
            <a:ext uri="{FF2B5EF4-FFF2-40B4-BE49-F238E27FC236}">
              <a16:creationId xmlns:a16="http://schemas.microsoft.com/office/drawing/2014/main" id="{A7EA9377-62A7-431A-AE03-EF3A64530BCE}"/>
            </a:ext>
          </a:extLst>
        </xdr:cNvPr>
        <xdr:cNvSpPr txBox="1"/>
      </xdr:nvSpPr>
      <xdr:spPr>
        <a:xfrm>
          <a:off x="10737397" y="184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5</xdr:row>
      <xdr:rowOff>0</xdr:rowOff>
    </xdr:from>
    <xdr:ext cx="184731" cy="264560"/>
    <xdr:sp macro="" textlink="">
      <xdr:nvSpPr>
        <xdr:cNvPr id="19" name="TextBox 18">
          <a:extLst>
            <a:ext uri="{FF2B5EF4-FFF2-40B4-BE49-F238E27FC236}">
              <a16:creationId xmlns:a16="http://schemas.microsoft.com/office/drawing/2014/main" id="{7B33B7DB-9D56-4AB0-85BF-64D7FBE38BDA}"/>
            </a:ext>
          </a:extLst>
        </xdr:cNvPr>
        <xdr:cNvSpPr txBox="1"/>
      </xdr:nvSpPr>
      <xdr:spPr>
        <a:xfrm>
          <a:off x="10737397" y="184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20" name="TextBox 19">
          <a:extLst>
            <a:ext uri="{FF2B5EF4-FFF2-40B4-BE49-F238E27FC236}">
              <a16:creationId xmlns:a16="http://schemas.microsoft.com/office/drawing/2014/main" id="{8BDD493F-1BCB-49F4-AB27-E93A4D8EDE78}"/>
            </a:ext>
          </a:extLst>
        </xdr:cNvPr>
        <xdr:cNvSpPr txBox="1"/>
      </xdr:nvSpPr>
      <xdr:spPr>
        <a:xfrm>
          <a:off x="10692947" y="184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21" name="TextBox 20">
          <a:extLst>
            <a:ext uri="{FF2B5EF4-FFF2-40B4-BE49-F238E27FC236}">
              <a16:creationId xmlns:a16="http://schemas.microsoft.com/office/drawing/2014/main" id="{8EEE7B50-0A35-4487-BB53-1683A9CECE6E}"/>
            </a:ext>
          </a:extLst>
        </xdr:cNvPr>
        <xdr:cNvSpPr txBox="1"/>
      </xdr:nvSpPr>
      <xdr:spPr>
        <a:xfrm>
          <a:off x="10692947" y="184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22" name="TextBox 21">
          <a:extLst>
            <a:ext uri="{FF2B5EF4-FFF2-40B4-BE49-F238E27FC236}">
              <a16:creationId xmlns:a16="http://schemas.microsoft.com/office/drawing/2014/main" id="{B8F9A07C-BDD3-417E-B8F4-0E1307FDC61D}"/>
            </a:ext>
          </a:extLst>
        </xdr:cNvPr>
        <xdr:cNvSpPr txBox="1"/>
      </xdr:nvSpPr>
      <xdr:spPr>
        <a:xfrm>
          <a:off x="10692947" y="184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23" name="TextBox 22">
          <a:extLst>
            <a:ext uri="{FF2B5EF4-FFF2-40B4-BE49-F238E27FC236}">
              <a16:creationId xmlns:a16="http://schemas.microsoft.com/office/drawing/2014/main" id="{16A2C735-30B6-4880-9006-AF509CA08AE1}"/>
            </a:ext>
          </a:extLst>
        </xdr:cNvPr>
        <xdr:cNvSpPr txBox="1"/>
      </xdr:nvSpPr>
      <xdr:spPr>
        <a:xfrm>
          <a:off x="10692947" y="184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24" name="TextBox 23">
          <a:extLst>
            <a:ext uri="{FF2B5EF4-FFF2-40B4-BE49-F238E27FC236}">
              <a16:creationId xmlns:a16="http://schemas.microsoft.com/office/drawing/2014/main" id="{A288CB5B-1881-42AC-A78F-3E6EFEA62A9B}"/>
            </a:ext>
          </a:extLst>
        </xdr:cNvPr>
        <xdr:cNvSpPr txBox="1"/>
      </xdr:nvSpPr>
      <xdr:spPr>
        <a:xfrm>
          <a:off x="10692947" y="184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25" name="TextBox 24">
          <a:extLst>
            <a:ext uri="{FF2B5EF4-FFF2-40B4-BE49-F238E27FC236}">
              <a16:creationId xmlns:a16="http://schemas.microsoft.com/office/drawing/2014/main" id="{BAF9A5E0-B39F-41BF-9597-2DBE1F87A7E2}"/>
            </a:ext>
          </a:extLst>
        </xdr:cNvPr>
        <xdr:cNvSpPr txBox="1"/>
      </xdr:nvSpPr>
      <xdr:spPr>
        <a:xfrm>
          <a:off x="10692947" y="184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5</xdr:row>
      <xdr:rowOff>0</xdr:rowOff>
    </xdr:from>
    <xdr:ext cx="184731" cy="270859"/>
    <xdr:sp macro="" textlink="">
      <xdr:nvSpPr>
        <xdr:cNvPr id="26" name="TextBox 25">
          <a:extLst>
            <a:ext uri="{FF2B5EF4-FFF2-40B4-BE49-F238E27FC236}">
              <a16:creationId xmlns:a16="http://schemas.microsoft.com/office/drawing/2014/main" id="{4E48D7F8-4C92-48DC-A598-AD4C721BC2D0}"/>
            </a:ext>
          </a:extLst>
        </xdr:cNvPr>
        <xdr:cNvSpPr txBox="1"/>
      </xdr:nvSpPr>
      <xdr:spPr>
        <a:xfrm>
          <a:off x="10727872" y="184785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5</xdr:row>
      <xdr:rowOff>0</xdr:rowOff>
    </xdr:from>
    <xdr:ext cx="184731" cy="270859"/>
    <xdr:sp macro="" textlink="">
      <xdr:nvSpPr>
        <xdr:cNvPr id="27" name="TextBox 26">
          <a:extLst>
            <a:ext uri="{FF2B5EF4-FFF2-40B4-BE49-F238E27FC236}">
              <a16:creationId xmlns:a16="http://schemas.microsoft.com/office/drawing/2014/main" id="{FD42CD16-56A2-4F5F-8D74-429E0D65A470}"/>
            </a:ext>
          </a:extLst>
        </xdr:cNvPr>
        <xdr:cNvSpPr txBox="1"/>
      </xdr:nvSpPr>
      <xdr:spPr>
        <a:xfrm>
          <a:off x="10727872" y="184785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5</xdr:row>
      <xdr:rowOff>0</xdr:rowOff>
    </xdr:from>
    <xdr:ext cx="184731" cy="270859"/>
    <xdr:sp macro="" textlink="">
      <xdr:nvSpPr>
        <xdr:cNvPr id="28" name="TextBox 27">
          <a:extLst>
            <a:ext uri="{FF2B5EF4-FFF2-40B4-BE49-F238E27FC236}">
              <a16:creationId xmlns:a16="http://schemas.microsoft.com/office/drawing/2014/main" id="{10A74858-5651-4FF8-9598-1171FCB3ABEA}"/>
            </a:ext>
          </a:extLst>
        </xdr:cNvPr>
        <xdr:cNvSpPr txBox="1"/>
      </xdr:nvSpPr>
      <xdr:spPr>
        <a:xfrm>
          <a:off x="10727872" y="184785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5</xdr:row>
      <xdr:rowOff>0</xdr:rowOff>
    </xdr:from>
    <xdr:ext cx="184731" cy="270859"/>
    <xdr:sp macro="" textlink="">
      <xdr:nvSpPr>
        <xdr:cNvPr id="29" name="TextBox 28">
          <a:extLst>
            <a:ext uri="{FF2B5EF4-FFF2-40B4-BE49-F238E27FC236}">
              <a16:creationId xmlns:a16="http://schemas.microsoft.com/office/drawing/2014/main" id="{CC7D098A-1058-4B5F-AB4B-4638B1A00EF6}"/>
            </a:ext>
          </a:extLst>
        </xdr:cNvPr>
        <xdr:cNvSpPr txBox="1"/>
      </xdr:nvSpPr>
      <xdr:spPr>
        <a:xfrm>
          <a:off x="10727872" y="184785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30" name="TextBox 29">
          <a:extLst>
            <a:ext uri="{FF2B5EF4-FFF2-40B4-BE49-F238E27FC236}">
              <a16:creationId xmlns:a16="http://schemas.microsoft.com/office/drawing/2014/main" id="{4D8E722C-7B14-4DB4-98F8-1766617D37FF}"/>
            </a:ext>
          </a:extLst>
        </xdr:cNvPr>
        <xdr:cNvSpPr txBox="1"/>
      </xdr:nvSpPr>
      <xdr:spPr>
        <a:xfrm>
          <a:off x="10692947" y="184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31" name="TextBox 30">
          <a:extLst>
            <a:ext uri="{FF2B5EF4-FFF2-40B4-BE49-F238E27FC236}">
              <a16:creationId xmlns:a16="http://schemas.microsoft.com/office/drawing/2014/main" id="{DD7CDB16-6540-40AF-A4D1-65560F6978A6}"/>
            </a:ext>
          </a:extLst>
        </xdr:cNvPr>
        <xdr:cNvSpPr txBox="1"/>
      </xdr:nvSpPr>
      <xdr:spPr>
        <a:xfrm>
          <a:off x="10692947" y="184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32" name="TextBox 31">
          <a:extLst>
            <a:ext uri="{FF2B5EF4-FFF2-40B4-BE49-F238E27FC236}">
              <a16:creationId xmlns:a16="http://schemas.microsoft.com/office/drawing/2014/main" id="{3918894C-78A5-483B-8172-7F13442161B8}"/>
            </a:ext>
          </a:extLst>
        </xdr:cNvPr>
        <xdr:cNvSpPr txBox="1"/>
      </xdr:nvSpPr>
      <xdr:spPr>
        <a:xfrm>
          <a:off x="10692947" y="184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33" name="TextBox 32">
          <a:extLst>
            <a:ext uri="{FF2B5EF4-FFF2-40B4-BE49-F238E27FC236}">
              <a16:creationId xmlns:a16="http://schemas.microsoft.com/office/drawing/2014/main" id="{1FB632DF-DAB7-46A1-A507-87C13B5FFF2F}"/>
            </a:ext>
          </a:extLst>
        </xdr:cNvPr>
        <xdr:cNvSpPr txBox="1"/>
      </xdr:nvSpPr>
      <xdr:spPr>
        <a:xfrm>
          <a:off x="10692947" y="184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7</xdr:col>
      <xdr:colOff>980622</xdr:colOff>
      <xdr:row>5</xdr:row>
      <xdr:rowOff>0</xdr:rowOff>
    </xdr:from>
    <xdr:ext cx="184731" cy="264560"/>
    <xdr:sp macro="" textlink="">
      <xdr:nvSpPr>
        <xdr:cNvPr id="2" name="TextBox 1">
          <a:extLst>
            <a:ext uri="{FF2B5EF4-FFF2-40B4-BE49-F238E27FC236}">
              <a16:creationId xmlns:a16="http://schemas.microsoft.com/office/drawing/2014/main" id="{50D69B1D-13B0-4342-B6C7-BF52FB7B0CED}"/>
            </a:ext>
          </a:extLst>
        </xdr:cNvPr>
        <xdr:cNvSpPr txBox="1"/>
      </xdr:nvSpPr>
      <xdr:spPr>
        <a:xfrm>
          <a:off x="12658272"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5</xdr:row>
      <xdr:rowOff>0</xdr:rowOff>
    </xdr:from>
    <xdr:ext cx="184731" cy="264560"/>
    <xdr:sp macro="" textlink="">
      <xdr:nvSpPr>
        <xdr:cNvPr id="3" name="TextBox 2">
          <a:extLst>
            <a:ext uri="{FF2B5EF4-FFF2-40B4-BE49-F238E27FC236}">
              <a16:creationId xmlns:a16="http://schemas.microsoft.com/office/drawing/2014/main" id="{A2676231-1FB4-4E1A-987A-770EA7E29728}"/>
            </a:ext>
          </a:extLst>
        </xdr:cNvPr>
        <xdr:cNvSpPr txBox="1"/>
      </xdr:nvSpPr>
      <xdr:spPr>
        <a:xfrm>
          <a:off x="12658272"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5</xdr:row>
      <xdr:rowOff>0</xdr:rowOff>
    </xdr:from>
    <xdr:ext cx="184731" cy="264560"/>
    <xdr:sp macro="" textlink="">
      <xdr:nvSpPr>
        <xdr:cNvPr id="4" name="TextBox 3">
          <a:extLst>
            <a:ext uri="{FF2B5EF4-FFF2-40B4-BE49-F238E27FC236}">
              <a16:creationId xmlns:a16="http://schemas.microsoft.com/office/drawing/2014/main" id="{73B4489B-0081-4350-8945-E85E8FAB456E}"/>
            </a:ext>
          </a:extLst>
        </xdr:cNvPr>
        <xdr:cNvSpPr txBox="1"/>
      </xdr:nvSpPr>
      <xdr:spPr>
        <a:xfrm>
          <a:off x="12658272"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5</xdr:row>
      <xdr:rowOff>0</xdr:rowOff>
    </xdr:from>
    <xdr:ext cx="184731" cy="264560"/>
    <xdr:sp macro="" textlink="">
      <xdr:nvSpPr>
        <xdr:cNvPr id="5" name="TextBox 4">
          <a:extLst>
            <a:ext uri="{FF2B5EF4-FFF2-40B4-BE49-F238E27FC236}">
              <a16:creationId xmlns:a16="http://schemas.microsoft.com/office/drawing/2014/main" id="{24F9D266-7631-4B3E-A1A0-5D8C2027A901}"/>
            </a:ext>
          </a:extLst>
        </xdr:cNvPr>
        <xdr:cNvSpPr txBox="1"/>
      </xdr:nvSpPr>
      <xdr:spPr>
        <a:xfrm>
          <a:off x="12658272"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0</xdr:colOff>
      <xdr:row>3</xdr:row>
      <xdr:rowOff>0</xdr:rowOff>
    </xdr:from>
    <xdr:ext cx="184731" cy="264560"/>
    <xdr:sp macro="" textlink="">
      <xdr:nvSpPr>
        <xdr:cNvPr id="6" name="TextBox 5">
          <a:extLst>
            <a:ext uri="{FF2B5EF4-FFF2-40B4-BE49-F238E27FC236}">
              <a16:creationId xmlns:a16="http://schemas.microsoft.com/office/drawing/2014/main" id="{90AA1676-1C43-4CEF-B409-44253E38DF58}"/>
            </a:ext>
          </a:extLst>
        </xdr:cNvPr>
        <xdr:cNvSpPr txBox="1"/>
      </xdr:nvSpPr>
      <xdr:spPr>
        <a:xfrm>
          <a:off x="0" y="59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0</xdr:colOff>
      <xdr:row>3</xdr:row>
      <xdr:rowOff>0</xdr:rowOff>
    </xdr:from>
    <xdr:ext cx="184731" cy="264560"/>
    <xdr:sp macro="" textlink="">
      <xdr:nvSpPr>
        <xdr:cNvPr id="7" name="TextBox 6">
          <a:extLst>
            <a:ext uri="{FF2B5EF4-FFF2-40B4-BE49-F238E27FC236}">
              <a16:creationId xmlns:a16="http://schemas.microsoft.com/office/drawing/2014/main" id="{1EA13649-701E-44B5-8CFA-71820B8F9216}"/>
            </a:ext>
          </a:extLst>
        </xdr:cNvPr>
        <xdr:cNvSpPr txBox="1"/>
      </xdr:nvSpPr>
      <xdr:spPr>
        <a:xfrm>
          <a:off x="0" y="59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0</xdr:colOff>
      <xdr:row>5</xdr:row>
      <xdr:rowOff>0</xdr:rowOff>
    </xdr:from>
    <xdr:ext cx="184731" cy="264560"/>
    <xdr:sp macro="" textlink="">
      <xdr:nvSpPr>
        <xdr:cNvPr id="8" name="TextBox 7">
          <a:extLst>
            <a:ext uri="{FF2B5EF4-FFF2-40B4-BE49-F238E27FC236}">
              <a16:creationId xmlns:a16="http://schemas.microsoft.com/office/drawing/2014/main" id="{3E27597D-38C1-42B3-85A0-A37751A82BB6}"/>
            </a:ext>
          </a:extLst>
        </xdr:cNvPr>
        <xdr:cNvSpPr txBox="1"/>
      </xdr:nvSpPr>
      <xdr:spPr>
        <a:xfrm>
          <a:off x="0"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0</xdr:colOff>
      <xdr:row>5</xdr:row>
      <xdr:rowOff>0</xdr:rowOff>
    </xdr:from>
    <xdr:ext cx="184731" cy="264560"/>
    <xdr:sp macro="" textlink="">
      <xdr:nvSpPr>
        <xdr:cNvPr id="9" name="TextBox 8">
          <a:extLst>
            <a:ext uri="{FF2B5EF4-FFF2-40B4-BE49-F238E27FC236}">
              <a16:creationId xmlns:a16="http://schemas.microsoft.com/office/drawing/2014/main" id="{EE90913D-42C9-42EC-8F40-9B48BDA45B1D}"/>
            </a:ext>
          </a:extLst>
        </xdr:cNvPr>
        <xdr:cNvSpPr txBox="1"/>
      </xdr:nvSpPr>
      <xdr:spPr>
        <a:xfrm>
          <a:off x="0"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10" name="TextBox 9">
          <a:extLst>
            <a:ext uri="{FF2B5EF4-FFF2-40B4-BE49-F238E27FC236}">
              <a16:creationId xmlns:a16="http://schemas.microsoft.com/office/drawing/2014/main" id="{652F8F12-02AA-49D3-A6AC-BE55B7408038}"/>
            </a:ext>
          </a:extLst>
        </xdr:cNvPr>
        <xdr:cNvSpPr txBox="1"/>
      </xdr:nvSpPr>
      <xdr:spPr>
        <a:xfrm>
          <a:off x="12623347"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11" name="TextBox 10">
          <a:extLst>
            <a:ext uri="{FF2B5EF4-FFF2-40B4-BE49-F238E27FC236}">
              <a16:creationId xmlns:a16="http://schemas.microsoft.com/office/drawing/2014/main" id="{86C492B9-5A7F-4DCF-86DC-C947617516EB}"/>
            </a:ext>
          </a:extLst>
        </xdr:cNvPr>
        <xdr:cNvSpPr txBox="1"/>
      </xdr:nvSpPr>
      <xdr:spPr>
        <a:xfrm>
          <a:off x="12623347"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12" name="TextBox 11">
          <a:extLst>
            <a:ext uri="{FF2B5EF4-FFF2-40B4-BE49-F238E27FC236}">
              <a16:creationId xmlns:a16="http://schemas.microsoft.com/office/drawing/2014/main" id="{39E7EED6-5E9F-4737-83EB-BB9BC0A0847A}"/>
            </a:ext>
          </a:extLst>
        </xdr:cNvPr>
        <xdr:cNvSpPr txBox="1"/>
      </xdr:nvSpPr>
      <xdr:spPr>
        <a:xfrm>
          <a:off x="12623347"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13" name="TextBox 12">
          <a:extLst>
            <a:ext uri="{FF2B5EF4-FFF2-40B4-BE49-F238E27FC236}">
              <a16:creationId xmlns:a16="http://schemas.microsoft.com/office/drawing/2014/main" id="{35B7DE67-D2CA-4505-9F92-43F237877D87}"/>
            </a:ext>
          </a:extLst>
        </xdr:cNvPr>
        <xdr:cNvSpPr txBox="1"/>
      </xdr:nvSpPr>
      <xdr:spPr>
        <a:xfrm>
          <a:off x="12623347"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14" name="TextBox 13">
          <a:extLst>
            <a:ext uri="{FF2B5EF4-FFF2-40B4-BE49-F238E27FC236}">
              <a16:creationId xmlns:a16="http://schemas.microsoft.com/office/drawing/2014/main" id="{AE2BD955-229A-475D-B8DB-3E75A0FD30D4}"/>
            </a:ext>
          </a:extLst>
        </xdr:cNvPr>
        <xdr:cNvSpPr txBox="1"/>
      </xdr:nvSpPr>
      <xdr:spPr>
        <a:xfrm>
          <a:off x="12623347"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15" name="TextBox 14">
          <a:extLst>
            <a:ext uri="{FF2B5EF4-FFF2-40B4-BE49-F238E27FC236}">
              <a16:creationId xmlns:a16="http://schemas.microsoft.com/office/drawing/2014/main" id="{B5B0B548-B016-4895-B22E-07CFBD181BE1}"/>
            </a:ext>
          </a:extLst>
        </xdr:cNvPr>
        <xdr:cNvSpPr txBox="1"/>
      </xdr:nvSpPr>
      <xdr:spPr>
        <a:xfrm>
          <a:off x="12623347"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5</xdr:row>
      <xdr:rowOff>0</xdr:rowOff>
    </xdr:from>
    <xdr:ext cx="184731" cy="264560"/>
    <xdr:sp macro="" textlink="">
      <xdr:nvSpPr>
        <xdr:cNvPr id="16" name="TextBox 15">
          <a:extLst>
            <a:ext uri="{FF2B5EF4-FFF2-40B4-BE49-F238E27FC236}">
              <a16:creationId xmlns:a16="http://schemas.microsoft.com/office/drawing/2014/main" id="{1984814F-B6BB-4B0B-B992-E1CA26C981FA}"/>
            </a:ext>
          </a:extLst>
        </xdr:cNvPr>
        <xdr:cNvSpPr txBox="1"/>
      </xdr:nvSpPr>
      <xdr:spPr>
        <a:xfrm>
          <a:off x="12667797"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5</xdr:row>
      <xdr:rowOff>0</xdr:rowOff>
    </xdr:from>
    <xdr:ext cx="184731" cy="264560"/>
    <xdr:sp macro="" textlink="">
      <xdr:nvSpPr>
        <xdr:cNvPr id="17" name="TextBox 16">
          <a:extLst>
            <a:ext uri="{FF2B5EF4-FFF2-40B4-BE49-F238E27FC236}">
              <a16:creationId xmlns:a16="http://schemas.microsoft.com/office/drawing/2014/main" id="{F52EECCC-E415-43A2-BF6C-F6EBE99205A8}"/>
            </a:ext>
          </a:extLst>
        </xdr:cNvPr>
        <xdr:cNvSpPr txBox="1"/>
      </xdr:nvSpPr>
      <xdr:spPr>
        <a:xfrm>
          <a:off x="12667797"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5</xdr:row>
      <xdr:rowOff>0</xdr:rowOff>
    </xdr:from>
    <xdr:ext cx="184731" cy="264560"/>
    <xdr:sp macro="" textlink="">
      <xdr:nvSpPr>
        <xdr:cNvPr id="18" name="TextBox 17">
          <a:extLst>
            <a:ext uri="{FF2B5EF4-FFF2-40B4-BE49-F238E27FC236}">
              <a16:creationId xmlns:a16="http://schemas.microsoft.com/office/drawing/2014/main" id="{C525DB90-7B26-456F-89DA-5604E6FAA518}"/>
            </a:ext>
          </a:extLst>
        </xdr:cNvPr>
        <xdr:cNvSpPr txBox="1"/>
      </xdr:nvSpPr>
      <xdr:spPr>
        <a:xfrm>
          <a:off x="12667797"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5</xdr:row>
      <xdr:rowOff>0</xdr:rowOff>
    </xdr:from>
    <xdr:ext cx="184731" cy="264560"/>
    <xdr:sp macro="" textlink="">
      <xdr:nvSpPr>
        <xdr:cNvPr id="19" name="TextBox 18">
          <a:extLst>
            <a:ext uri="{FF2B5EF4-FFF2-40B4-BE49-F238E27FC236}">
              <a16:creationId xmlns:a16="http://schemas.microsoft.com/office/drawing/2014/main" id="{9DE24A21-FC1E-4AC8-810C-6EFD24F83C7D}"/>
            </a:ext>
          </a:extLst>
        </xdr:cNvPr>
        <xdr:cNvSpPr txBox="1"/>
      </xdr:nvSpPr>
      <xdr:spPr>
        <a:xfrm>
          <a:off x="12667797"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20" name="TextBox 19">
          <a:extLst>
            <a:ext uri="{FF2B5EF4-FFF2-40B4-BE49-F238E27FC236}">
              <a16:creationId xmlns:a16="http://schemas.microsoft.com/office/drawing/2014/main" id="{556899A2-517A-427D-8E8B-09888D4D7F6C}"/>
            </a:ext>
          </a:extLst>
        </xdr:cNvPr>
        <xdr:cNvSpPr txBox="1"/>
      </xdr:nvSpPr>
      <xdr:spPr>
        <a:xfrm>
          <a:off x="12623347"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21" name="TextBox 20">
          <a:extLst>
            <a:ext uri="{FF2B5EF4-FFF2-40B4-BE49-F238E27FC236}">
              <a16:creationId xmlns:a16="http://schemas.microsoft.com/office/drawing/2014/main" id="{30EC4CB9-E378-4555-B070-88C352266516}"/>
            </a:ext>
          </a:extLst>
        </xdr:cNvPr>
        <xdr:cNvSpPr txBox="1"/>
      </xdr:nvSpPr>
      <xdr:spPr>
        <a:xfrm>
          <a:off x="12623347"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22" name="TextBox 21">
          <a:extLst>
            <a:ext uri="{FF2B5EF4-FFF2-40B4-BE49-F238E27FC236}">
              <a16:creationId xmlns:a16="http://schemas.microsoft.com/office/drawing/2014/main" id="{4677EA74-3D4C-4A60-BD3B-DEA9FBD9BB96}"/>
            </a:ext>
          </a:extLst>
        </xdr:cNvPr>
        <xdr:cNvSpPr txBox="1"/>
      </xdr:nvSpPr>
      <xdr:spPr>
        <a:xfrm>
          <a:off x="12623347"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23" name="TextBox 22">
          <a:extLst>
            <a:ext uri="{FF2B5EF4-FFF2-40B4-BE49-F238E27FC236}">
              <a16:creationId xmlns:a16="http://schemas.microsoft.com/office/drawing/2014/main" id="{1219843D-D964-4FB1-8FE4-D4BE4F5FBD3B}"/>
            </a:ext>
          </a:extLst>
        </xdr:cNvPr>
        <xdr:cNvSpPr txBox="1"/>
      </xdr:nvSpPr>
      <xdr:spPr>
        <a:xfrm>
          <a:off x="12623347"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24" name="TextBox 23">
          <a:extLst>
            <a:ext uri="{FF2B5EF4-FFF2-40B4-BE49-F238E27FC236}">
              <a16:creationId xmlns:a16="http://schemas.microsoft.com/office/drawing/2014/main" id="{3EE2AAB4-9029-438C-A8BD-3B3858A2F863}"/>
            </a:ext>
          </a:extLst>
        </xdr:cNvPr>
        <xdr:cNvSpPr txBox="1"/>
      </xdr:nvSpPr>
      <xdr:spPr>
        <a:xfrm>
          <a:off x="12623347"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25" name="TextBox 24">
          <a:extLst>
            <a:ext uri="{FF2B5EF4-FFF2-40B4-BE49-F238E27FC236}">
              <a16:creationId xmlns:a16="http://schemas.microsoft.com/office/drawing/2014/main" id="{6A84A1FA-03EA-4C33-8DD8-01EA9AF5C65C}"/>
            </a:ext>
          </a:extLst>
        </xdr:cNvPr>
        <xdr:cNvSpPr txBox="1"/>
      </xdr:nvSpPr>
      <xdr:spPr>
        <a:xfrm>
          <a:off x="12623347"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5</xdr:row>
      <xdr:rowOff>0</xdr:rowOff>
    </xdr:from>
    <xdr:ext cx="184731" cy="270859"/>
    <xdr:sp macro="" textlink="">
      <xdr:nvSpPr>
        <xdr:cNvPr id="26" name="TextBox 25">
          <a:extLst>
            <a:ext uri="{FF2B5EF4-FFF2-40B4-BE49-F238E27FC236}">
              <a16:creationId xmlns:a16="http://schemas.microsoft.com/office/drawing/2014/main" id="{5E36EF33-EDF0-4EDC-81C8-1BDD5512CF77}"/>
            </a:ext>
          </a:extLst>
        </xdr:cNvPr>
        <xdr:cNvSpPr txBox="1"/>
      </xdr:nvSpPr>
      <xdr:spPr>
        <a:xfrm>
          <a:off x="12658272" y="200025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5</xdr:row>
      <xdr:rowOff>0</xdr:rowOff>
    </xdr:from>
    <xdr:ext cx="184731" cy="270859"/>
    <xdr:sp macro="" textlink="">
      <xdr:nvSpPr>
        <xdr:cNvPr id="27" name="TextBox 26">
          <a:extLst>
            <a:ext uri="{FF2B5EF4-FFF2-40B4-BE49-F238E27FC236}">
              <a16:creationId xmlns:a16="http://schemas.microsoft.com/office/drawing/2014/main" id="{8C7E400B-ACD4-480A-85CE-8C20B44E26A1}"/>
            </a:ext>
          </a:extLst>
        </xdr:cNvPr>
        <xdr:cNvSpPr txBox="1"/>
      </xdr:nvSpPr>
      <xdr:spPr>
        <a:xfrm>
          <a:off x="12658272" y="200025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5</xdr:row>
      <xdr:rowOff>0</xdr:rowOff>
    </xdr:from>
    <xdr:ext cx="184731" cy="270859"/>
    <xdr:sp macro="" textlink="">
      <xdr:nvSpPr>
        <xdr:cNvPr id="28" name="TextBox 27">
          <a:extLst>
            <a:ext uri="{FF2B5EF4-FFF2-40B4-BE49-F238E27FC236}">
              <a16:creationId xmlns:a16="http://schemas.microsoft.com/office/drawing/2014/main" id="{6D97C23B-E1DB-46FC-B791-0C9A0EBD7919}"/>
            </a:ext>
          </a:extLst>
        </xdr:cNvPr>
        <xdr:cNvSpPr txBox="1"/>
      </xdr:nvSpPr>
      <xdr:spPr>
        <a:xfrm>
          <a:off x="12658272" y="200025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5</xdr:row>
      <xdr:rowOff>0</xdr:rowOff>
    </xdr:from>
    <xdr:ext cx="184731" cy="270859"/>
    <xdr:sp macro="" textlink="">
      <xdr:nvSpPr>
        <xdr:cNvPr id="29" name="TextBox 28">
          <a:extLst>
            <a:ext uri="{FF2B5EF4-FFF2-40B4-BE49-F238E27FC236}">
              <a16:creationId xmlns:a16="http://schemas.microsoft.com/office/drawing/2014/main" id="{FADD2405-D496-4778-A5E8-A7562D59AB84}"/>
            </a:ext>
          </a:extLst>
        </xdr:cNvPr>
        <xdr:cNvSpPr txBox="1"/>
      </xdr:nvSpPr>
      <xdr:spPr>
        <a:xfrm>
          <a:off x="12658272" y="200025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30" name="TextBox 29">
          <a:extLst>
            <a:ext uri="{FF2B5EF4-FFF2-40B4-BE49-F238E27FC236}">
              <a16:creationId xmlns:a16="http://schemas.microsoft.com/office/drawing/2014/main" id="{10B748D4-1B15-4E4A-98B7-2D3E0B2E2E85}"/>
            </a:ext>
          </a:extLst>
        </xdr:cNvPr>
        <xdr:cNvSpPr txBox="1"/>
      </xdr:nvSpPr>
      <xdr:spPr>
        <a:xfrm>
          <a:off x="12623347"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31" name="TextBox 30">
          <a:extLst>
            <a:ext uri="{FF2B5EF4-FFF2-40B4-BE49-F238E27FC236}">
              <a16:creationId xmlns:a16="http://schemas.microsoft.com/office/drawing/2014/main" id="{640925B8-5292-499B-A8A5-A60870AC5509}"/>
            </a:ext>
          </a:extLst>
        </xdr:cNvPr>
        <xdr:cNvSpPr txBox="1"/>
      </xdr:nvSpPr>
      <xdr:spPr>
        <a:xfrm>
          <a:off x="12623347"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32" name="TextBox 31">
          <a:extLst>
            <a:ext uri="{FF2B5EF4-FFF2-40B4-BE49-F238E27FC236}">
              <a16:creationId xmlns:a16="http://schemas.microsoft.com/office/drawing/2014/main" id="{4A06FCFB-EC2E-4497-B3FE-871AAB5EAC3C}"/>
            </a:ext>
          </a:extLst>
        </xdr:cNvPr>
        <xdr:cNvSpPr txBox="1"/>
      </xdr:nvSpPr>
      <xdr:spPr>
        <a:xfrm>
          <a:off x="12623347"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5</xdr:row>
      <xdr:rowOff>0</xdr:rowOff>
    </xdr:from>
    <xdr:ext cx="184731" cy="264560"/>
    <xdr:sp macro="" textlink="">
      <xdr:nvSpPr>
        <xdr:cNvPr id="33" name="TextBox 32">
          <a:extLst>
            <a:ext uri="{FF2B5EF4-FFF2-40B4-BE49-F238E27FC236}">
              <a16:creationId xmlns:a16="http://schemas.microsoft.com/office/drawing/2014/main" id="{B107D952-5C0A-4717-8F27-AEBA16C77553}"/>
            </a:ext>
          </a:extLst>
        </xdr:cNvPr>
        <xdr:cNvSpPr txBox="1"/>
      </xdr:nvSpPr>
      <xdr:spPr>
        <a:xfrm>
          <a:off x="12623347"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7</xdr:col>
      <xdr:colOff>945697</xdr:colOff>
      <xdr:row>0</xdr:row>
      <xdr:rowOff>0</xdr:rowOff>
    </xdr:from>
    <xdr:ext cx="184731" cy="264560"/>
    <xdr:sp macro="" textlink="">
      <xdr:nvSpPr>
        <xdr:cNvPr id="2" name="TextBox 1">
          <a:extLst>
            <a:ext uri="{FF2B5EF4-FFF2-40B4-BE49-F238E27FC236}">
              <a16:creationId xmlns:a16="http://schemas.microsoft.com/office/drawing/2014/main" id="{CAA6C6FB-5BCA-4BF5-ACF4-E15860907ABE}"/>
            </a:ext>
          </a:extLst>
        </xdr:cNvPr>
        <xdr:cNvSpPr txBox="1"/>
      </xdr:nvSpPr>
      <xdr:spPr>
        <a:xfrm>
          <a:off x="100642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3" name="TextBox 2">
          <a:extLst>
            <a:ext uri="{FF2B5EF4-FFF2-40B4-BE49-F238E27FC236}">
              <a16:creationId xmlns:a16="http://schemas.microsoft.com/office/drawing/2014/main" id="{B0A72295-5391-4CD4-AAB4-6B28CBAC4174}"/>
            </a:ext>
          </a:extLst>
        </xdr:cNvPr>
        <xdr:cNvSpPr txBox="1"/>
      </xdr:nvSpPr>
      <xdr:spPr>
        <a:xfrm>
          <a:off x="100642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4" name="TextBox 3">
          <a:extLst>
            <a:ext uri="{FF2B5EF4-FFF2-40B4-BE49-F238E27FC236}">
              <a16:creationId xmlns:a16="http://schemas.microsoft.com/office/drawing/2014/main" id="{6E957878-2901-4F2B-A0F7-3DDE3430D030}"/>
            </a:ext>
          </a:extLst>
        </xdr:cNvPr>
        <xdr:cNvSpPr txBox="1"/>
      </xdr:nvSpPr>
      <xdr:spPr>
        <a:xfrm>
          <a:off x="100642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5" name="TextBox 4">
          <a:extLst>
            <a:ext uri="{FF2B5EF4-FFF2-40B4-BE49-F238E27FC236}">
              <a16:creationId xmlns:a16="http://schemas.microsoft.com/office/drawing/2014/main" id="{D7B699E9-E351-438E-9448-4C3EAC24C6A6}"/>
            </a:ext>
          </a:extLst>
        </xdr:cNvPr>
        <xdr:cNvSpPr txBox="1"/>
      </xdr:nvSpPr>
      <xdr:spPr>
        <a:xfrm>
          <a:off x="100642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6" name="TextBox 5">
          <a:extLst>
            <a:ext uri="{FF2B5EF4-FFF2-40B4-BE49-F238E27FC236}">
              <a16:creationId xmlns:a16="http://schemas.microsoft.com/office/drawing/2014/main" id="{CAAC2E2E-BCF8-4D9D-9AE9-5F956D6CDED7}"/>
            </a:ext>
          </a:extLst>
        </xdr:cNvPr>
        <xdr:cNvSpPr txBox="1"/>
      </xdr:nvSpPr>
      <xdr:spPr>
        <a:xfrm>
          <a:off x="100642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7" name="TextBox 6">
          <a:extLst>
            <a:ext uri="{FF2B5EF4-FFF2-40B4-BE49-F238E27FC236}">
              <a16:creationId xmlns:a16="http://schemas.microsoft.com/office/drawing/2014/main" id="{542A25ED-FBDA-453C-B557-16D99FDC5D5A}"/>
            </a:ext>
          </a:extLst>
        </xdr:cNvPr>
        <xdr:cNvSpPr txBox="1"/>
      </xdr:nvSpPr>
      <xdr:spPr>
        <a:xfrm>
          <a:off x="100642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8" name="TextBox 7">
          <a:extLst>
            <a:ext uri="{FF2B5EF4-FFF2-40B4-BE49-F238E27FC236}">
              <a16:creationId xmlns:a16="http://schemas.microsoft.com/office/drawing/2014/main" id="{F1088B08-789E-4193-879F-788406B97FF9}"/>
            </a:ext>
          </a:extLst>
        </xdr:cNvPr>
        <xdr:cNvSpPr txBox="1"/>
      </xdr:nvSpPr>
      <xdr:spPr>
        <a:xfrm>
          <a:off x="100642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9" name="TextBox 8">
          <a:extLst>
            <a:ext uri="{FF2B5EF4-FFF2-40B4-BE49-F238E27FC236}">
              <a16:creationId xmlns:a16="http://schemas.microsoft.com/office/drawing/2014/main" id="{7ECDD674-EDD1-49D2-9BD8-302E826EB60B}"/>
            </a:ext>
          </a:extLst>
        </xdr:cNvPr>
        <xdr:cNvSpPr txBox="1"/>
      </xdr:nvSpPr>
      <xdr:spPr>
        <a:xfrm>
          <a:off x="100642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10" name="TextBox 9">
          <a:extLst>
            <a:ext uri="{FF2B5EF4-FFF2-40B4-BE49-F238E27FC236}">
              <a16:creationId xmlns:a16="http://schemas.microsoft.com/office/drawing/2014/main" id="{39434A83-139D-4341-AEC2-ED26C2DD055D}"/>
            </a:ext>
          </a:extLst>
        </xdr:cNvPr>
        <xdr:cNvSpPr txBox="1"/>
      </xdr:nvSpPr>
      <xdr:spPr>
        <a:xfrm>
          <a:off x="100642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11" name="TextBox 10">
          <a:extLst>
            <a:ext uri="{FF2B5EF4-FFF2-40B4-BE49-F238E27FC236}">
              <a16:creationId xmlns:a16="http://schemas.microsoft.com/office/drawing/2014/main" id="{06680FA1-A6C2-4210-8D5B-AA53CD30F1D2}"/>
            </a:ext>
          </a:extLst>
        </xdr:cNvPr>
        <xdr:cNvSpPr txBox="1"/>
      </xdr:nvSpPr>
      <xdr:spPr>
        <a:xfrm>
          <a:off x="100642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12" name="TextBox 11">
          <a:extLst>
            <a:ext uri="{FF2B5EF4-FFF2-40B4-BE49-F238E27FC236}">
              <a16:creationId xmlns:a16="http://schemas.microsoft.com/office/drawing/2014/main" id="{C6186F14-A662-4656-94EA-FB5783DFC21F}"/>
            </a:ext>
          </a:extLst>
        </xdr:cNvPr>
        <xdr:cNvSpPr txBox="1"/>
      </xdr:nvSpPr>
      <xdr:spPr>
        <a:xfrm>
          <a:off x="100642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13" name="TextBox 12">
          <a:extLst>
            <a:ext uri="{FF2B5EF4-FFF2-40B4-BE49-F238E27FC236}">
              <a16:creationId xmlns:a16="http://schemas.microsoft.com/office/drawing/2014/main" id="{F6A1406C-ADF9-433E-AFE3-9E72512B280E}"/>
            </a:ext>
          </a:extLst>
        </xdr:cNvPr>
        <xdr:cNvSpPr txBox="1"/>
      </xdr:nvSpPr>
      <xdr:spPr>
        <a:xfrm>
          <a:off x="100642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14" name="TextBox 13">
          <a:extLst>
            <a:ext uri="{FF2B5EF4-FFF2-40B4-BE49-F238E27FC236}">
              <a16:creationId xmlns:a16="http://schemas.microsoft.com/office/drawing/2014/main" id="{03E6D33B-9FE0-40B2-8973-09CA7B16B1C6}"/>
            </a:ext>
          </a:extLst>
        </xdr:cNvPr>
        <xdr:cNvSpPr txBox="1"/>
      </xdr:nvSpPr>
      <xdr:spPr>
        <a:xfrm>
          <a:off x="100642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15" name="TextBox 14">
          <a:extLst>
            <a:ext uri="{FF2B5EF4-FFF2-40B4-BE49-F238E27FC236}">
              <a16:creationId xmlns:a16="http://schemas.microsoft.com/office/drawing/2014/main" id="{071D3C43-63EE-4FEC-B8E5-CDE66AF7707E}"/>
            </a:ext>
          </a:extLst>
        </xdr:cNvPr>
        <xdr:cNvSpPr txBox="1"/>
      </xdr:nvSpPr>
      <xdr:spPr>
        <a:xfrm>
          <a:off x="100642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16" name="TextBox 15">
          <a:extLst>
            <a:ext uri="{FF2B5EF4-FFF2-40B4-BE49-F238E27FC236}">
              <a16:creationId xmlns:a16="http://schemas.microsoft.com/office/drawing/2014/main" id="{632A41DE-60AD-455F-A2BA-1B06C32DBBE3}"/>
            </a:ext>
          </a:extLst>
        </xdr:cNvPr>
        <xdr:cNvSpPr txBox="1"/>
      </xdr:nvSpPr>
      <xdr:spPr>
        <a:xfrm>
          <a:off x="100642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17" name="TextBox 16">
          <a:extLst>
            <a:ext uri="{FF2B5EF4-FFF2-40B4-BE49-F238E27FC236}">
              <a16:creationId xmlns:a16="http://schemas.microsoft.com/office/drawing/2014/main" id="{A50BEE86-DDE1-4DFA-83B8-EAADC9FD6569}"/>
            </a:ext>
          </a:extLst>
        </xdr:cNvPr>
        <xdr:cNvSpPr txBox="1"/>
      </xdr:nvSpPr>
      <xdr:spPr>
        <a:xfrm>
          <a:off x="100642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18" name="TextBox 17">
          <a:extLst>
            <a:ext uri="{FF2B5EF4-FFF2-40B4-BE49-F238E27FC236}">
              <a16:creationId xmlns:a16="http://schemas.microsoft.com/office/drawing/2014/main" id="{73B2A538-6632-4FB6-80E1-F5DC848ED0FC}"/>
            </a:ext>
          </a:extLst>
        </xdr:cNvPr>
        <xdr:cNvSpPr txBox="1"/>
      </xdr:nvSpPr>
      <xdr:spPr>
        <a:xfrm>
          <a:off x="100642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19" name="TextBox 18">
          <a:extLst>
            <a:ext uri="{FF2B5EF4-FFF2-40B4-BE49-F238E27FC236}">
              <a16:creationId xmlns:a16="http://schemas.microsoft.com/office/drawing/2014/main" id="{B0BE4320-5C40-46E6-94EA-F6C081FB9A56}"/>
            </a:ext>
          </a:extLst>
        </xdr:cNvPr>
        <xdr:cNvSpPr txBox="1"/>
      </xdr:nvSpPr>
      <xdr:spPr>
        <a:xfrm>
          <a:off x="100642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20" name="TextBox 19">
          <a:extLst>
            <a:ext uri="{FF2B5EF4-FFF2-40B4-BE49-F238E27FC236}">
              <a16:creationId xmlns:a16="http://schemas.microsoft.com/office/drawing/2014/main" id="{82982239-3CE8-4EB0-8DB9-53A1D4A9A085}"/>
            </a:ext>
          </a:extLst>
        </xdr:cNvPr>
        <xdr:cNvSpPr txBox="1"/>
      </xdr:nvSpPr>
      <xdr:spPr>
        <a:xfrm>
          <a:off x="100642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21" name="TextBox 20">
          <a:extLst>
            <a:ext uri="{FF2B5EF4-FFF2-40B4-BE49-F238E27FC236}">
              <a16:creationId xmlns:a16="http://schemas.microsoft.com/office/drawing/2014/main" id="{3AA158A4-E829-402D-8887-036AFB868E4E}"/>
            </a:ext>
          </a:extLst>
        </xdr:cNvPr>
        <xdr:cNvSpPr txBox="1"/>
      </xdr:nvSpPr>
      <xdr:spPr>
        <a:xfrm>
          <a:off x="100642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22" name="TextBox 21">
          <a:extLst>
            <a:ext uri="{FF2B5EF4-FFF2-40B4-BE49-F238E27FC236}">
              <a16:creationId xmlns:a16="http://schemas.microsoft.com/office/drawing/2014/main" id="{5B4B433A-4F9A-4A55-93E7-D080EB249344}"/>
            </a:ext>
          </a:extLst>
        </xdr:cNvPr>
        <xdr:cNvSpPr txBox="1"/>
      </xdr:nvSpPr>
      <xdr:spPr>
        <a:xfrm>
          <a:off x="100642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23" name="TextBox 22">
          <a:extLst>
            <a:ext uri="{FF2B5EF4-FFF2-40B4-BE49-F238E27FC236}">
              <a16:creationId xmlns:a16="http://schemas.microsoft.com/office/drawing/2014/main" id="{F95FC4BB-9780-4F7F-806C-B1C2445D79DD}"/>
            </a:ext>
          </a:extLst>
        </xdr:cNvPr>
        <xdr:cNvSpPr txBox="1"/>
      </xdr:nvSpPr>
      <xdr:spPr>
        <a:xfrm>
          <a:off x="100642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24" name="TextBox 23">
          <a:extLst>
            <a:ext uri="{FF2B5EF4-FFF2-40B4-BE49-F238E27FC236}">
              <a16:creationId xmlns:a16="http://schemas.microsoft.com/office/drawing/2014/main" id="{AF1EC340-3753-4777-97A6-46866A591172}"/>
            </a:ext>
          </a:extLst>
        </xdr:cNvPr>
        <xdr:cNvSpPr txBox="1"/>
      </xdr:nvSpPr>
      <xdr:spPr>
        <a:xfrm>
          <a:off x="100642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25" name="TextBox 24">
          <a:extLst>
            <a:ext uri="{FF2B5EF4-FFF2-40B4-BE49-F238E27FC236}">
              <a16:creationId xmlns:a16="http://schemas.microsoft.com/office/drawing/2014/main" id="{9127B0FE-1DEE-4C0A-99E1-61DFA71C1303}"/>
            </a:ext>
          </a:extLst>
        </xdr:cNvPr>
        <xdr:cNvSpPr txBox="1"/>
      </xdr:nvSpPr>
      <xdr:spPr>
        <a:xfrm>
          <a:off x="100642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26" name="TextBox 25">
          <a:extLst>
            <a:ext uri="{FF2B5EF4-FFF2-40B4-BE49-F238E27FC236}">
              <a16:creationId xmlns:a16="http://schemas.microsoft.com/office/drawing/2014/main" id="{3699954C-73C3-4316-9155-1D73F5DE2180}"/>
            </a:ext>
          </a:extLst>
        </xdr:cNvPr>
        <xdr:cNvSpPr txBox="1"/>
      </xdr:nvSpPr>
      <xdr:spPr>
        <a:xfrm>
          <a:off x="10064297" y="18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27" name="TextBox 26">
          <a:extLst>
            <a:ext uri="{FF2B5EF4-FFF2-40B4-BE49-F238E27FC236}">
              <a16:creationId xmlns:a16="http://schemas.microsoft.com/office/drawing/2014/main" id="{728BDFC1-6927-4F4C-BE78-BF43DD422CAB}"/>
            </a:ext>
          </a:extLst>
        </xdr:cNvPr>
        <xdr:cNvSpPr txBox="1"/>
      </xdr:nvSpPr>
      <xdr:spPr>
        <a:xfrm>
          <a:off x="10064297" y="18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28" name="TextBox 27">
          <a:extLst>
            <a:ext uri="{FF2B5EF4-FFF2-40B4-BE49-F238E27FC236}">
              <a16:creationId xmlns:a16="http://schemas.microsoft.com/office/drawing/2014/main" id="{C0E69A69-BF01-4E5B-866D-7819D1884FCB}"/>
            </a:ext>
          </a:extLst>
        </xdr:cNvPr>
        <xdr:cNvSpPr txBox="1"/>
      </xdr:nvSpPr>
      <xdr:spPr>
        <a:xfrm>
          <a:off x="10064297" y="18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29" name="TextBox 28">
          <a:extLst>
            <a:ext uri="{FF2B5EF4-FFF2-40B4-BE49-F238E27FC236}">
              <a16:creationId xmlns:a16="http://schemas.microsoft.com/office/drawing/2014/main" id="{C123EDCA-E3B1-46B0-8CEA-9BE24798A250}"/>
            </a:ext>
          </a:extLst>
        </xdr:cNvPr>
        <xdr:cNvSpPr txBox="1"/>
      </xdr:nvSpPr>
      <xdr:spPr>
        <a:xfrm>
          <a:off x="10064297" y="18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30" name="TextBox 29">
          <a:extLst>
            <a:ext uri="{FF2B5EF4-FFF2-40B4-BE49-F238E27FC236}">
              <a16:creationId xmlns:a16="http://schemas.microsoft.com/office/drawing/2014/main" id="{0A965B95-207E-4CED-898F-1AF747FD7261}"/>
            </a:ext>
          </a:extLst>
        </xdr:cNvPr>
        <xdr:cNvSpPr txBox="1"/>
      </xdr:nvSpPr>
      <xdr:spPr>
        <a:xfrm>
          <a:off x="10064297" y="18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31" name="TextBox 30">
          <a:extLst>
            <a:ext uri="{FF2B5EF4-FFF2-40B4-BE49-F238E27FC236}">
              <a16:creationId xmlns:a16="http://schemas.microsoft.com/office/drawing/2014/main" id="{B9D506E6-A4EB-4A09-B939-5DDC78B30653}"/>
            </a:ext>
          </a:extLst>
        </xdr:cNvPr>
        <xdr:cNvSpPr txBox="1"/>
      </xdr:nvSpPr>
      <xdr:spPr>
        <a:xfrm>
          <a:off x="10064297" y="18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32" name="TextBox 31">
          <a:extLst>
            <a:ext uri="{FF2B5EF4-FFF2-40B4-BE49-F238E27FC236}">
              <a16:creationId xmlns:a16="http://schemas.microsoft.com/office/drawing/2014/main" id="{812E60EF-7EFC-400D-BC60-6C5DBA6E8E6A}"/>
            </a:ext>
          </a:extLst>
        </xdr:cNvPr>
        <xdr:cNvSpPr txBox="1"/>
      </xdr:nvSpPr>
      <xdr:spPr>
        <a:xfrm>
          <a:off x="10064297" y="18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33" name="TextBox 32">
          <a:extLst>
            <a:ext uri="{FF2B5EF4-FFF2-40B4-BE49-F238E27FC236}">
              <a16:creationId xmlns:a16="http://schemas.microsoft.com/office/drawing/2014/main" id="{321B7A8C-07A8-4D0B-B0E7-2F2AC0B0CB0A}"/>
            </a:ext>
          </a:extLst>
        </xdr:cNvPr>
        <xdr:cNvSpPr txBox="1"/>
      </xdr:nvSpPr>
      <xdr:spPr>
        <a:xfrm>
          <a:off x="10064297" y="18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34" name="TextBox 33">
          <a:extLst>
            <a:ext uri="{FF2B5EF4-FFF2-40B4-BE49-F238E27FC236}">
              <a16:creationId xmlns:a16="http://schemas.microsoft.com/office/drawing/2014/main" id="{9213D017-D8AA-4F4A-995A-27552B881B67}"/>
            </a:ext>
          </a:extLst>
        </xdr:cNvPr>
        <xdr:cNvSpPr txBox="1"/>
      </xdr:nvSpPr>
      <xdr:spPr>
        <a:xfrm>
          <a:off x="10064297" y="18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35" name="TextBox 34">
          <a:extLst>
            <a:ext uri="{FF2B5EF4-FFF2-40B4-BE49-F238E27FC236}">
              <a16:creationId xmlns:a16="http://schemas.microsoft.com/office/drawing/2014/main" id="{8D06EA1F-D2F4-4A82-9026-900BA8EDBDFE}"/>
            </a:ext>
          </a:extLst>
        </xdr:cNvPr>
        <xdr:cNvSpPr txBox="1"/>
      </xdr:nvSpPr>
      <xdr:spPr>
        <a:xfrm>
          <a:off x="10064297" y="18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36" name="TextBox 35">
          <a:extLst>
            <a:ext uri="{FF2B5EF4-FFF2-40B4-BE49-F238E27FC236}">
              <a16:creationId xmlns:a16="http://schemas.microsoft.com/office/drawing/2014/main" id="{933C9B26-8F9D-44C4-AAA6-4327D771E382}"/>
            </a:ext>
          </a:extLst>
        </xdr:cNvPr>
        <xdr:cNvSpPr txBox="1"/>
      </xdr:nvSpPr>
      <xdr:spPr>
        <a:xfrm>
          <a:off x="10064297" y="18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37" name="TextBox 36">
          <a:extLst>
            <a:ext uri="{FF2B5EF4-FFF2-40B4-BE49-F238E27FC236}">
              <a16:creationId xmlns:a16="http://schemas.microsoft.com/office/drawing/2014/main" id="{ACFDEF3C-D500-494B-80A1-252DF88CD03C}"/>
            </a:ext>
          </a:extLst>
        </xdr:cNvPr>
        <xdr:cNvSpPr txBox="1"/>
      </xdr:nvSpPr>
      <xdr:spPr>
        <a:xfrm>
          <a:off x="10064297" y="18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7</xdr:col>
      <xdr:colOff>945697</xdr:colOff>
      <xdr:row>4</xdr:row>
      <xdr:rowOff>0</xdr:rowOff>
    </xdr:from>
    <xdr:ext cx="184731" cy="264560"/>
    <xdr:sp macro="" textlink="">
      <xdr:nvSpPr>
        <xdr:cNvPr id="2" name="TextBox 1">
          <a:extLst>
            <a:ext uri="{FF2B5EF4-FFF2-40B4-BE49-F238E27FC236}">
              <a16:creationId xmlns:a16="http://schemas.microsoft.com/office/drawing/2014/main" id="{83C35BFE-08C1-41DD-82B4-E118C6633C08}"/>
            </a:ext>
          </a:extLst>
        </xdr:cNvPr>
        <xdr:cNvSpPr txBox="1"/>
      </xdr:nvSpPr>
      <xdr:spPr>
        <a:xfrm>
          <a:off x="12261397"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4</xdr:row>
      <xdr:rowOff>0</xdr:rowOff>
    </xdr:from>
    <xdr:ext cx="184731" cy="264560"/>
    <xdr:sp macro="" textlink="">
      <xdr:nvSpPr>
        <xdr:cNvPr id="3" name="TextBox 2">
          <a:extLst>
            <a:ext uri="{FF2B5EF4-FFF2-40B4-BE49-F238E27FC236}">
              <a16:creationId xmlns:a16="http://schemas.microsoft.com/office/drawing/2014/main" id="{B5A0F751-4DBA-4011-BCFC-3047593FB770}"/>
            </a:ext>
          </a:extLst>
        </xdr:cNvPr>
        <xdr:cNvSpPr txBox="1"/>
      </xdr:nvSpPr>
      <xdr:spPr>
        <a:xfrm>
          <a:off x="12261397"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4</xdr:row>
      <xdr:rowOff>0</xdr:rowOff>
    </xdr:from>
    <xdr:ext cx="184731" cy="264560"/>
    <xdr:sp macro="" textlink="">
      <xdr:nvSpPr>
        <xdr:cNvPr id="4" name="TextBox 3">
          <a:extLst>
            <a:ext uri="{FF2B5EF4-FFF2-40B4-BE49-F238E27FC236}">
              <a16:creationId xmlns:a16="http://schemas.microsoft.com/office/drawing/2014/main" id="{8A6ADFDB-E39D-4C9E-BFCA-C2DA7630523A}"/>
            </a:ext>
          </a:extLst>
        </xdr:cNvPr>
        <xdr:cNvSpPr txBox="1"/>
      </xdr:nvSpPr>
      <xdr:spPr>
        <a:xfrm>
          <a:off x="12261397"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4</xdr:row>
      <xdr:rowOff>0</xdr:rowOff>
    </xdr:from>
    <xdr:ext cx="184731" cy="264560"/>
    <xdr:sp macro="" textlink="">
      <xdr:nvSpPr>
        <xdr:cNvPr id="5" name="TextBox 4">
          <a:extLst>
            <a:ext uri="{FF2B5EF4-FFF2-40B4-BE49-F238E27FC236}">
              <a16:creationId xmlns:a16="http://schemas.microsoft.com/office/drawing/2014/main" id="{B70E7F39-E858-4C9A-A89F-A17361C800D4}"/>
            </a:ext>
          </a:extLst>
        </xdr:cNvPr>
        <xdr:cNvSpPr txBox="1"/>
      </xdr:nvSpPr>
      <xdr:spPr>
        <a:xfrm>
          <a:off x="12261397"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4</xdr:row>
      <xdr:rowOff>0</xdr:rowOff>
    </xdr:from>
    <xdr:ext cx="184731" cy="264560"/>
    <xdr:sp macro="" textlink="">
      <xdr:nvSpPr>
        <xdr:cNvPr id="6" name="TextBox 5">
          <a:extLst>
            <a:ext uri="{FF2B5EF4-FFF2-40B4-BE49-F238E27FC236}">
              <a16:creationId xmlns:a16="http://schemas.microsoft.com/office/drawing/2014/main" id="{DE8D07D0-AC60-46B8-9B31-5F98D876E80D}"/>
            </a:ext>
          </a:extLst>
        </xdr:cNvPr>
        <xdr:cNvSpPr txBox="1"/>
      </xdr:nvSpPr>
      <xdr:spPr>
        <a:xfrm>
          <a:off x="12261397"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4</xdr:row>
      <xdr:rowOff>0</xdr:rowOff>
    </xdr:from>
    <xdr:ext cx="184731" cy="264560"/>
    <xdr:sp macro="" textlink="">
      <xdr:nvSpPr>
        <xdr:cNvPr id="7" name="TextBox 6">
          <a:extLst>
            <a:ext uri="{FF2B5EF4-FFF2-40B4-BE49-F238E27FC236}">
              <a16:creationId xmlns:a16="http://schemas.microsoft.com/office/drawing/2014/main" id="{8D22723D-01ED-4207-BF6E-64DB6BDD7FFC}"/>
            </a:ext>
          </a:extLst>
        </xdr:cNvPr>
        <xdr:cNvSpPr txBox="1"/>
      </xdr:nvSpPr>
      <xdr:spPr>
        <a:xfrm>
          <a:off x="12261397"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4</xdr:row>
      <xdr:rowOff>0</xdr:rowOff>
    </xdr:from>
    <xdr:ext cx="184731" cy="264560"/>
    <xdr:sp macro="" textlink="">
      <xdr:nvSpPr>
        <xdr:cNvPr id="8" name="TextBox 7">
          <a:extLst>
            <a:ext uri="{FF2B5EF4-FFF2-40B4-BE49-F238E27FC236}">
              <a16:creationId xmlns:a16="http://schemas.microsoft.com/office/drawing/2014/main" id="{CEB425C5-10F8-4486-839A-71F7291331B0}"/>
            </a:ext>
          </a:extLst>
        </xdr:cNvPr>
        <xdr:cNvSpPr txBox="1"/>
      </xdr:nvSpPr>
      <xdr:spPr>
        <a:xfrm>
          <a:off x="12305847"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4</xdr:row>
      <xdr:rowOff>0</xdr:rowOff>
    </xdr:from>
    <xdr:ext cx="184731" cy="264560"/>
    <xdr:sp macro="" textlink="">
      <xdr:nvSpPr>
        <xdr:cNvPr id="9" name="TextBox 8">
          <a:extLst>
            <a:ext uri="{FF2B5EF4-FFF2-40B4-BE49-F238E27FC236}">
              <a16:creationId xmlns:a16="http://schemas.microsoft.com/office/drawing/2014/main" id="{043099E1-8732-4919-AE73-9756C83DBC8F}"/>
            </a:ext>
          </a:extLst>
        </xdr:cNvPr>
        <xdr:cNvSpPr txBox="1"/>
      </xdr:nvSpPr>
      <xdr:spPr>
        <a:xfrm>
          <a:off x="12305847"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4</xdr:row>
      <xdr:rowOff>0</xdr:rowOff>
    </xdr:from>
    <xdr:ext cx="184731" cy="264560"/>
    <xdr:sp macro="" textlink="">
      <xdr:nvSpPr>
        <xdr:cNvPr id="10" name="TextBox 9">
          <a:extLst>
            <a:ext uri="{FF2B5EF4-FFF2-40B4-BE49-F238E27FC236}">
              <a16:creationId xmlns:a16="http://schemas.microsoft.com/office/drawing/2014/main" id="{4C485946-EF37-4A30-8DFF-DE9A759A8A59}"/>
            </a:ext>
          </a:extLst>
        </xdr:cNvPr>
        <xdr:cNvSpPr txBox="1"/>
      </xdr:nvSpPr>
      <xdr:spPr>
        <a:xfrm>
          <a:off x="12305847"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4</xdr:row>
      <xdr:rowOff>0</xdr:rowOff>
    </xdr:from>
    <xdr:ext cx="184731" cy="264560"/>
    <xdr:sp macro="" textlink="">
      <xdr:nvSpPr>
        <xdr:cNvPr id="11" name="TextBox 10">
          <a:extLst>
            <a:ext uri="{FF2B5EF4-FFF2-40B4-BE49-F238E27FC236}">
              <a16:creationId xmlns:a16="http://schemas.microsoft.com/office/drawing/2014/main" id="{8A138621-7BEB-472E-B874-D2919C167766}"/>
            </a:ext>
          </a:extLst>
        </xdr:cNvPr>
        <xdr:cNvSpPr txBox="1"/>
      </xdr:nvSpPr>
      <xdr:spPr>
        <a:xfrm>
          <a:off x="12305847"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4</xdr:row>
      <xdr:rowOff>0</xdr:rowOff>
    </xdr:from>
    <xdr:ext cx="184731" cy="264560"/>
    <xdr:sp macro="" textlink="">
      <xdr:nvSpPr>
        <xdr:cNvPr id="12" name="TextBox 11">
          <a:extLst>
            <a:ext uri="{FF2B5EF4-FFF2-40B4-BE49-F238E27FC236}">
              <a16:creationId xmlns:a16="http://schemas.microsoft.com/office/drawing/2014/main" id="{879F0B34-9E54-432A-AF38-49AD1CBD3FD6}"/>
            </a:ext>
          </a:extLst>
        </xdr:cNvPr>
        <xdr:cNvSpPr txBox="1"/>
      </xdr:nvSpPr>
      <xdr:spPr>
        <a:xfrm>
          <a:off x="12261397"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4</xdr:row>
      <xdr:rowOff>0</xdr:rowOff>
    </xdr:from>
    <xdr:ext cx="184731" cy="264560"/>
    <xdr:sp macro="" textlink="">
      <xdr:nvSpPr>
        <xdr:cNvPr id="13" name="TextBox 12">
          <a:extLst>
            <a:ext uri="{FF2B5EF4-FFF2-40B4-BE49-F238E27FC236}">
              <a16:creationId xmlns:a16="http://schemas.microsoft.com/office/drawing/2014/main" id="{90245298-07D2-4642-94A5-3343367E891C}"/>
            </a:ext>
          </a:extLst>
        </xdr:cNvPr>
        <xdr:cNvSpPr txBox="1"/>
      </xdr:nvSpPr>
      <xdr:spPr>
        <a:xfrm>
          <a:off x="12261397"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4</xdr:row>
      <xdr:rowOff>0</xdr:rowOff>
    </xdr:from>
    <xdr:ext cx="184731" cy="264560"/>
    <xdr:sp macro="" textlink="">
      <xdr:nvSpPr>
        <xdr:cNvPr id="14" name="TextBox 13">
          <a:extLst>
            <a:ext uri="{FF2B5EF4-FFF2-40B4-BE49-F238E27FC236}">
              <a16:creationId xmlns:a16="http://schemas.microsoft.com/office/drawing/2014/main" id="{559D45B0-DE06-4555-B465-0B2F43023865}"/>
            </a:ext>
          </a:extLst>
        </xdr:cNvPr>
        <xdr:cNvSpPr txBox="1"/>
      </xdr:nvSpPr>
      <xdr:spPr>
        <a:xfrm>
          <a:off x="12261397"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4</xdr:row>
      <xdr:rowOff>0</xdr:rowOff>
    </xdr:from>
    <xdr:ext cx="184731" cy="264560"/>
    <xdr:sp macro="" textlink="">
      <xdr:nvSpPr>
        <xdr:cNvPr id="15" name="TextBox 14">
          <a:extLst>
            <a:ext uri="{FF2B5EF4-FFF2-40B4-BE49-F238E27FC236}">
              <a16:creationId xmlns:a16="http://schemas.microsoft.com/office/drawing/2014/main" id="{1B058F4F-1060-4F44-80BA-332E7C8E670A}"/>
            </a:ext>
          </a:extLst>
        </xdr:cNvPr>
        <xdr:cNvSpPr txBox="1"/>
      </xdr:nvSpPr>
      <xdr:spPr>
        <a:xfrm>
          <a:off x="12261397"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4</xdr:row>
      <xdr:rowOff>0</xdr:rowOff>
    </xdr:from>
    <xdr:ext cx="184731" cy="264560"/>
    <xdr:sp macro="" textlink="">
      <xdr:nvSpPr>
        <xdr:cNvPr id="16" name="TextBox 15">
          <a:extLst>
            <a:ext uri="{FF2B5EF4-FFF2-40B4-BE49-F238E27FC236}">
              <a16:creationId xmlns:a16="http://schemas.microsoft.com/office/drawing/2014/main" id="{1C941952-218C-46EC-938B-7CCE8CDC8EF9}"/>
            </a:ext>
          </a:extLst>
        </xdr:cNvPr>
        <xdr:cNvSpPr txBox="1"/>
      </xdr:nvSpPr>
      <xdr:spPr>
        <a:xfrm>
          <a:off x="12261397"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4</xdr:row>
      <xdr:rowOff>0</xdr:rowOff>
    </xdr:from>
    <xdr:ext cx="184731" cy="264560"/>
    <xdr:sp macro="" textlink="">
      <xdr:nvSpPr>
        <xdr:cNvPr id="17" name="TextBox 16">
          <a:extLst>
            <a:ext uri="{FF2B5EF4-FFF2-40B4-BE49-F238E27FC236}">
              <a16:creationId xmlns:a16="http://schemas.microsoft.com/office/drawing/2014/main" id="{142D0471-D9B6-4090-8368-6A60B8AB20FF}"/>
            </a:ext>
          </a:extLst>
        </xdr:cNvPr>
        <xdr:cNvSpPr txBox="1"/>
      </xdr:nvSpPr>
      <xdr:spPr>
        <a:xfrm>
          <a:off x="12261397"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4</xdr:row>
      <xdr:rowOff>0</xdr:rowOff>
    </xdr:from>
    <xdr:ext cx="184731" cy="270859"/>
    <xdr:sp macro="" textlink="">
      <xdr:nvSpPr>
        <xdr:cNvPr id="18" name="TextBox 17">
          <a:extLst>
            <a:ext uri="{FF2B5EF4-FFF2-40B4-BE49-F238E27FC236}">
              <a16:creationId xmlns:a16="http://schemas.microsoft.com/office/drawing/2014/main" id="{15DB6F78-3B16-42A1-B2DB-CBD924491253}"/>
            </a:ext>
          </a:extLst>
        </xdr:cNvPr>
        <xdr:cNvSpPr txBox="1"/>
      </xdr:nvSpPr>
      <xdr:spPr>
        <a:xfrm>
          <a:off x="12296322" y="182880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4</xdr:row>
      <xdr:rowOff>0</xdr:rowOff>
    </xdr:from>
    <xdr:ext cx="184731" cy="270859"/>
    <xdr:sp macro="" textlink="">
      <xdr:nvSpPr>
        <xdr:cNvPr id="19" name="TextBox 18">
          <a:extLst>
            <a:ext uri="{FF2B5EF4-FFF2-40B4-BE49-F238E27FC236}">
              <a16:creationId xmlns:a16="http://schemas.microsoft.com/office/drawing/2014/main" id="{D8681CCA-7FE5-4C19-8712-3D7023CA670D}"/>
            </a:ext>
          </a:extLst>
        </xdr:cNvPr>
        <xdr:cNvSpPr txBox="1"/>
      </xdr:nvSpPr>
      <xdr:spPr>
        <a:xfrm>
          <a:off x="12296322" y="182880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4</xdr:row>
      <xdr:rowOff>0</xdr:rowOff>
    </xdr:from>
    <xdr:ext cx="184731" cy="270859"/>
    <xdr:sp macro="" textlink="">
      <xdr:nvSpPr>
        <xdr:cNvPr id="20" name="TextBox 19">
          <a:extLst>
            <a:ext uri="{FF2B5EF4-FFF2-40B4-BE49-F238E27FC236}">
              <a16:creationId xmlns:a16="http://schemas.microsoft.com/office/drawing/2014/main" id="{EFAFC38E-FBCA-4519-B048-9510785D209E}"/>
            </a:ext>
          </a:extLst>
        </xdr:cNvPr>
        <xdr:cNvSpPr txBox="1"/>
      </xdr:nvSpPr>
      <xdr:spPr>
        <a:xfrm>
          <a:off x="12296322" y="182880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4</xdr:row>
      <xdr:rowOff>0</xdr:rowOff>
    </xdr:from>
    <xdr:ext cx="184731" cy="270859"/>
    <xdr:sp macro="" textlink="">
      <xdr:nvSpPr>
        <xdr:cNvPr id="21" name="TextBox 20">
          <a:extLst>
            <a:ext uri="{FF2B5EF4-FFF2-40B4-BE49-F238E27FC236}">
              <a16:creationId xmlns:a16="http://schemas.microsoft.com/office/drawing/2014/main" id="{679695AB-2DFE-47E8-8FDF-8D63F247D6F3}"/>
            </a:ext>
          </a:extLst>
        </xdr:cNvPr>
        <xdr:cNvSpPr txBox="1"/>
      </xdr:nvSpPr>
      <xdr:spPr>
        <a:xfrm>
          <a:off x="12296322" y="182880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4</xdr:row>
      <xdr:rowOff>0</xdr:rowOff>
    </xdr:from>
    <xdr:ext cx="184731" cy="264560"/>
    <xdr:sp macro="" textlink="">
      <xdr:nvSpPr>
        <xdr:cNvPr id="22" name="TextBox 21">
          <a:extLst>
            <a:ext uri="{FF2B5EF4-FFF2-40B4-BE49-F238E27FC236}">
              <a16:creationId xmlns:a16="http://schemas.microsoft.com/office/drawing/2014/main" id="{1473652A-71B2-4B84-884F-968F4C7273FB}"/>
            </a:ext>
          </a:extLst>
        </xdr:cNvPr>
        <xdr:cNvSpPr txBox="1"/>
      </xdr:nvSpPr>
      <xdr:spPr>
        <a:xfrm>
          <a:off x="12261397"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4</xdr:row>
      <xdr:rowOff>0</xdr:rowOff>
    </xdr:from>
    <xdr:ext cx="184731" cy="264560"/>
    <xdr:sp macro="" textlink="">
      <xdr:nvSpPr>
        <xdr:cNvPr id="23" name="TextBox 22">
          <a:extLst>
            <a:ext uri="{FF2B5EF4-FFF2-40B4-BE49-F238E27FC236}">
              <a16:creationId xmlns:a16="http://schemas.microsoft.com/office/drawing/2014/main" id="{D53F63DB-D214-4E79-BD08-5E54E32B675D}"/>
            </a:ext>
          </a:extLst>
        </xdr:cNvPr>
        <xdr:cNvSpPr txBox="1"/>
      </xdr:nvSpPr>
      <xdr:spPr>
        <a:xfrm>
          <a:off x="12261397"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4</xdr:row>
      <xdr:rowOff>0</xdr:rowOff>
    </xdr:from>
    <xdr:ext cx="184731" cy="264560"/>
    <xdr:sp macro="" textlink="">
      <xdr:nvSpPr>
        <xdr:cNvPr id="24" name="TextBox 23">
          <a:extLst>
            <a:ext uri="{FF2B5EF4-FFF2-40B4-BE49-F238E27FC236}">
              <a16:creationId xmlns:a16="http://schemas.microsoft.com/office/drawing/2014/main" id="{F68C3681-6830-4BDE-989B-FCAFA716DAAD}"/>
            </a:ext>
          </a:extLst>
        </xdr:cNvPr>
        <xdr:cNvSpPr txBox="1"/>
      </xdr:nvSpPr>
      <xdr:spPr>
        <a:xfrm>
          <a:off x="12261397"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4</xdr:row>
      <xdr:rowOff>0</xdr:rowOff>
    </xdr:from>
    <xdr:ext cx="184731" cy="264560"/>
    <xdr:sp macro="" textlink="">
      <xdr:nvSpPr>
        <xdr:cNvPr id="25" name="TextBox 24">
          <a:extLst>
            <a:ext uri="{FF2B5EF4-FFF2-40B4-BE49-F238E27FC236}">
              <a16:creationId xmlns:a16="http://schemas.microsoft.com/office/drawing/2014/main" id="{197C6876-03E9-4462-9C7D-68738AE834E5}"/>
            </a:ext>
          </a:extLst>
        </xdr:cNvPr>
        <xdr:cNvSpPr txBox="1"/>
      </xdr:nvSpPr>
      <xdr:spPr>
        <a:xfrm>
          <a:off x="12261397"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tlahlas\Desktop\MPCC%2005022024\VERSION%20TWO%20ADJUSTED%20ANNUAL%20PERFORMANCE%20REPORT%202022-2023%20MPC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DEVELOPMENT PLANNING DEPARTMENT"/>
      <sheetName val="MANAGEMENT SERVICES DEPARTMENT"/>
      <sheetName val="COMMUNITY SERV"/>
      <sheetName val="FINANCE"/>
      <sheetName val="CORPORATE"/>
      <sheetName val="TECHNICAL SERVICES DEPARTMENT"/>
      <sheetName val="MANAGEMENT SERVICES"/>
      <sheetName val="CORPORATE SERVICES "/>
      <sheetName val="BUDGET &amp; TREASURY"/>
      <sheetName val="TECHNICAL"/>
      <sheetName val="COMMUNITY"/>
    </sheetNames>
    <sheetDataSet>
      <sheetData sheetId="0" refreshError="1"/>
      <sheetData sheetId="1" refreshError="1"/>
      <sheetData sheetId="2" refreshError="1"/>
      <sheetData sheetId="3" refreshError="1"/>
      <sheetData sheetId="4" refreshError="1"/>
      <sheetData sheetId="5" refreshError="1">
        <row r="9">
          <cell r="S9" t="str">
            <v>Cellphone upgrades were done for the year 2022/23 for qualifying employees. Telephone usage has been monitored. a prioritised list of employees to receive laptops or desktops when a service provider has been oppointed has been compiled and a report has been populated. 11 laptops have been provided as follows: SCM Clerk, 2x Finance Interns, Municipal Manager,PA Speaker, PMU Manager,EPWP Data Capturer, Manager Environmental Services,Demand Clerk , Asset Officer,</v>
          </cell>
        </row>
        <row r="38">
          <cell r="S38" t="str">
            <v>1 Policy and by-laws Management  Session has been cordinated on the 5-9 December 2022 and a report on policies and by-laws has been compiled with 33 policies, 4 by-laws, 2 strategies and 4 sector plans for adoption by council following Research on policies and by-laws to be reviewed &amp; conducted from the 26th to the 30th of September 2022.</v>
          </cell>
        </row>
        <row r="39">
          <cell r="S39" t="str">
            <v>The Rules, Orders and Procedures of Council have been gazetted on the 20 April 2023</v>
          </cell>
        </row>
        <row r="40">
          <cell r="S40" t="str">
            <v xml:space="preserve">50% of litigations by and against the municipality were reduced  by 7 out 14 litigations </v>
          </cell>
        </row>
      </sheetData>
      <sheetData sheetId="6" refreshError="1"/>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2"/>
  <sheetViews>
    <sheetView topLeftCell="A16" workbookViewId="0">
      <selection activeCell="O22" sqref="O22"/>
    </sheetView>
  </sheetViews>
  <sheetFormatPr defaultRowHeight="14.5" x14ac:dyDescent="0.35"/>
  <sheetData>
    <row r="1" spans="1:19" x14ac:dyDescent="0.35">
      <c r="A1" s="1"/>
      <c r="B1" s="2"/>
      <c r="C1" s="2"/>
      <c r="D1" s="2"/>
      <c r="E1" s="2"/>
      <c r="F1" s="2"/>
      <c r="G1" s="2"/>
      <c r="H1" s="2"/>
      <c r="I1" s="2"/>
      <c r="J1" s="2"/>
      <c r="K1" s="2"/>
      <c r="L1" s="2"/>
      <c r="M1" s="2"/>
      <c r="N1" s="2"/>
      <c r="O1" s="2"/>
      <c r="P1" s="2"/>
      <c r="Q1" s="2"/>
      <c r="R1" s="2"/>
      <c r="S1" s="3"/>
    </row>
    <row r="2" spans="1:19" x14ac:dyDescent="0.35">
      <c r="A2" s="4"/>
      <c r="S2" s="5"/>
    </row>
    <row r="3" spans="1:19" x14ac:dyDescent="0.35">
      <c r="A3" s="4"/>
      <c r="S3" s="5"/>
    </row>
    <row r="4" spans="1:19" x14ac:dyDescent="0.35">
      <c r="A4" s="4"/>
      <c r="S4" s="5"/>
    </row>
    <row r="5" spans="1:19" x14ac:dyDescent="0.35">
      <c r="A5" s="4"/>
      <c r="S5" s="5"/>
    </row>
    <row r="6" spans="1:19" x14ac:dyDescent="0.35">
      <c r="A6" s="4"/>
      <c r="S6" s="5"/>
    </row>
    <row r="7" spans="1:19" x14ac:dyDescent="0.35">
      <c r="A7" s="4"/>
      <c r="S7" s="5"/>
    </row>
    <row r="8" spans="1:19" x14ac:dyDescent="0.35">
      <c r="A8" s="4"/>
      <c r="S8" s="5"/>
    </row>
    <row r="9" spans="1:19" x14ac:dyDescent="0.35">
      <c r="A9" s="4"/>
      <c r="S9" s="5"/>
    </row>
    <row r="10" spans="1:19" x14ac:dyDescent="0.35">
      <c r="A10" s="4"/>
      <c r="S10" s="5"/>
    </row>
    <row r="11" spans="1:19" x14ac:dyDescent="0.35">
      <c r="A11" s="4"/>
      <c r="S11" s="5"/>
    </row>
    <row r="12" spans="1:19" x14ac:dyDescent="0.35">
      <c r="A12" s="4"/>
      <c r="S12" s="5"/>
    </row>
    <row r="13" spans="1:19" x14ac:dyDescent="0.35">
      <c r="A13" s="4"/>
      <c r="S13" s="5"/>
    </row>
    <row r="14" spans="1:19" x14ac:dyDescent="0.35">
      <c r="A14" s="4"/>
      <c r="S14" s="5"/>
    </row>
    <row r="15" spans="1:19" x14ac:dyDescent="0.35">
      <c r="A15" s="4"/>
      <c r="S15" s="5"/>
    </row>
    <row r="16" spans="1:19" x14ac:dyDescent="0.35">
      <c r="A16" s="4"/>
      <c r="S16" s="5"/>
    </row>
    <row r="17" spans="1:19" x14ac:dyDescent="0.35">
      <c r="A17" s="4"/>
      <c r="S17" s="5"/>
    </row>
    <row r="18" spans="1:19" x14ac:dyDescent="0.35">
      <c r="A18" s="4"/>
      <c r="S18" s="5"/>
    </row>
    <row r="19" spans="1:19" x14ac:dyDescent="0.35">
      <c r="A19" s="4"/>
      <c r="S19" s="5"/>
    </row>
    <row r="20" spans="1:19" x14ac:dyDescent="0.35">
      <c r="A20" s="4"/>
      <c r="S20" s="5"/>
    </row>
    <row r="21" spans="1:19" x14ac:dyDescent="0.35">
      <c r="A21" s="4"/>
      <c r="S21" s="5"/>
    </row>
    <row r="22" spans="1:19" x14ac:dyDescent="0.35">
      <c r="A22" s="4"/>
      <c r="S22" s="5"/>
    </row>
    <row r="23" spans="1:19" x14ac:dyDescent="0.35">
      <c r="A23" s="4"/>
      <c r="S23" s="5"/>
    </row>
    <row r="24" spans="1:19" x14ac:dyDescent="0.35">
      <c r="A24" s="4"/>
      <c r="S24" s="5"/>
    </row>
    <row r="25" spans="1:19" x14ac:dyDescent="0.35">
      <c r="A25" s="4"/>
      <c r="S25" s="5"/>
    </row>
    <row r="26" spans="1:19" x14ac:dyDescent="0.35">
      <c r="A26" s="4"/>
      <c r="S26" s="5"/>
    </row>
    <row r="27" spans="1:19" x14ac:dyDescent="0.35">
      <c r="A27" s="4"/>
      <c r="S27" s="5"/>
    </row>
    <row r="28" spans="1:19" x14ac:dyDescent="0.35">
      <c r="A28" s="4"/>
      <c r="S28" s="5"/>
    </row>
    <row r="29" spans="1:19" x14ac:dyDescent="0.35">
      <c r="A29" s="4"/>
      <c r="S29" s="5"/>
    </row>
    <row r="30" spans="1:19" x14ac:dyDescent="0.35">
      <c r="A30" s="4"/>
      <c r="S30" s="5"/>
    </row>
    <row r="31" spans="1:19" x14ac:dyDescent="0.35">
      <c r="A31" s="4"/>
      <c r="S31" s="5"/>
    </row>
    <row r="32" spans="1:19" x14ac:dyDescent="0.35">
      <c r="A32" s="4"/>
      <c r="S32" s="5"/>
    </row>
    <row r="33" spans="1:19" x14ac:dyDescent="0.35">
      <c r="A33" s="4"/>
      <c r="S33" s="5"/>
    </row>
    <row r="34" spans="1:19" x14ac:dyDescent="0.35">
      <c r="A34" s="4"/>
      <c r="S34" s="5"/>
    </row>
    <row r="35" spans="1:19" x14ac:dyDescent="0.35">
      <c r="A35" s="4"/>
      <c r="S35" s="5"/>
    </row>
    <row r="36" spans="1:19" x14ac:dyDescent="0.35">
      <c r="A36" s="4"/>
      <c r="S36" s="5"/>
    </row>
    <row r="37" spans="1:19" x14ac:dyDescent="0.35">
      <c r="A37" s="4"/>
      <c r="S37" s="5"/>
    </row>
    <row r="38" spans="1:19" x14ac:dyDescent="0.35">
      <c r="A38" s="4"/>
      <c r="S38" s="5"/>
    </row>
    <row r="39" spans="1:19" x14ac:dyDescent="0.35">
      <c r="A39" s="4"/>
      <c r="S39" s="5"/>
    </row>
    <row r="40" spans="1:19" x14ac:dyDescent="0.35">
      <c r="A40" s="4"/>
      <c r="S40" s="5"/>
    </row>
    <row r="41" spans="1:19" x14ac:dyDescent="0.35">
      <c r="A41" s="4"/>
      <c r="S41" s="5"/>
    </row>
    <row r="42" spans="1:19" ht="15" thickBot="1" x14ac:dyDescent="0.4">
      <c r="A42" s="6"/>
      <c r="B42" s="7"/>
      <c r="C42" s="7"/>
      <c r="D42" s="7"/>
      <c r="E42" s="7"/>
      <c r="F42" s="7"/>
      <c r="G42" s="7"/>
      <c r="H42" s="7"/>
      <c r="I42" s="7"/>
      <c r="J42" s="7"/>
      <c r="K42" s="7"/>
      <c r="L42" s="7"/>
      <c r="M42" s="7"/>
      <c r="N42" s="7"/>
      <c r="O42" s="7"/>
      <c r="P42" s="7"/>
      <c r="Q42" s="7"/>
      <c r="R42" s="7"/>
      <c r="S42" s="8"/>
    </row>
  </sheetData>
  <pageMargins left="0.70866141732283472" right="0.70866141732283472" top="0.74803149606299213" bottom="0.74803149606299213" header="0.31496062992125984" footer="0.31496062992125984"/>
  <pageSetup paperSize="9" scale="75"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24374-DC50-40A7-A261-9B3A0935E969}">
  <dimension ref="A1:Y8"/>
  <sheetViews>
    <sheetView workbookViewId="0">
      <selection activeCell="A4" sqref="A4:Y8"/>
    </sheetView>
  </sheetViews>
  <sheetFormatPr defaultRowHeight="14.5" x14ac:dyDescent="0.35"/>
  <cols>
    <col min="1" max="1" width="23.453125" style="290" customWidth="1"/>
    <col min="2" max="2" width="21.54296875" customWidth="1"/>
    <col min="3" max="3" width="19.1796875" customWidth="1"/>
    <col min="4" max="4" width="16.54296875" customWidth="1"/>
    <col min="5" max="5" width="17.81640625" customWidth="1"/>
    <col min="6" max="6" width="23.54296875" customWidth="1"/>
    <col min="7" max="7" width="45.1796875" customWidth="1"/>
    <col min="8" max="8" width="35" customWidth="1"/>
    <col min="9" max="9" width="21" customWidth="1"/>
    <col min="10" max="10" width="27.453125" customWidth="1"/>
    <col min="11" max="11" width="41" customWidth="1"/>
    <col min="12" max="12" width="24.7265625" customWidth="1"/>
    <col min="13" max="13" width="16.54296875" customWidth="1"/>
    <col min="14" max="14" width="15.453125" customWidth="1"/>
    <col min="15" max="15" width="18.453125" customWidth="1"/>
    <col min="16" max="16" width="15.81640625" customWidth="1"/>
    <col min="17" max="17" width="18.453125" customWidth="1"/>
    <col min="18" max="18" width="14" customWidth="1"/>
    <col min="19" max="19" width="13.54296875" customWidth="1"/>
    <col min="20" max="20" width="20.81640625" customWidth="1"/>
    <col min="21" max="21" width="15.7265625" customWidth="1"/>
    <col min="22" max="22" width="26.453125" customWidth="1"/>
    <col min="23" max="23" width="15.453125" customWidth="1"/>
    <col min="24" max="24" width="17.26953125" customWidth="1"/>
    <col min="25" max="25" width="31.453125" customWidth="1"/>
  </cols>
  <sheetData>
    <row r="1" spans="1:25" ht="15.65" customHeight="1" x14ac:dyDescent="0.35">
      <c r="A1" s="1006" t="s">
        <v>807</v>
      </c>
      <c r="B1" s="1007"/>
      <c r="C1" s="1007"/>
      <c r="D1" s="1007"/>
      <c r="E1" s="1007"/>
      <c r="F1" s="1007"/>
      <c r="G1" s="1007"/>
      <c r="H1" s="1007"/>
      <c r="I1" s="1007"/>
      <c r="J1" s="1007"/>
      <c r="K1" s="1007"/>
      <c r="L1" s="1007"/>
      <c r="M1" s="1007"/>
      <c r="N1" s="1007"/>
      <c r="O1" s="1007"/>
      <c r="P1" s="1007"/>
      <c r="Q1" s="1007"/>
      <c r="R1" s="1007"/>
      <c r="S1" s="1007"/>
      <c r="T1" s="1007"/>
      <c r="U1" s="1007"/>
      <c r="V1" s="1007"/>
      <c r="W1" s="1007"/>
      <c r="X1" s="1007"/>
      <c r="Y1" s="1007"/>
    </row>
    <row r="2" spans="1:25" ht="15.65" customHeight="1" x14ac:dyDescent="0.35">
      <c r="A2" s="1004" t="s">
        <v>1690</v>
      </c>
      <c r="B2" s="1005"/>
      <c r="C2" s="1005"/>
      <c r="D2" s="1005"/>
      <c r="E2" s="1005"/>
      <c r="F2" s="1005"/>
      <c r="G2" s="1005"/>
      <c r="H2" s="1005"/>
      <c r="I2" s="1005"/>
      <c r="J2" s="1005"/>
      <c r="K2" s="1005"/>
      <c r="L2" s="1005"/>
      <c r="M2" s="1005"/>
      <c r="N2" s="1005"/>
      <c r="O2" s="1005"/>
      <c r="P2" s="1005"/>
      <c r="Q2" s="1005"/>
      <c r="R2" s="1005"/>
      <c r="S2" s="1005"/>
      <c r="T2" s="1005"/>
      <c r="U2" s="1005"/>
      <c r="V2" s="1005"/>
      <c r="W2" s="1005"/>
      <c r="X2" s="1005"/>
      <c r="Y2" s="1005"/>
    </row>
    <row r="3" spans="1:25" ht="15.65" customHeight="1" x14ac:dyDescent="0.35">
      <c r="A3" s="998" t="s">
        <v>1681</v>
      </c>
      <c r="B3" s="999"/>
      <c r="C3" s="999"/>
      <c r="D3" s="999"/>
      <c r="E3" s="999"/>
      <c r="F3" s="999"/>
      <c r="G3" s="999"/>
      <c r="H3" s="999"/>
      <c r="I3" s="999"/>
      <c r="J3" s="999"/>
      <c r="K3" s="999"/>
      <c r="L3" s="999"/>
      <c r="M3" s="999"/>
      <c r="N3" s="999"/>
      <c r="O3" s="999"/>
      <c r="P3" s="999"/>
      <c r="Q3" s="999"/>
      <c r="R3" s="999"/>
      <c r="S3" s="999"/>
      <c r="T3" s="999"/>
      <c r="U3" s="999"/>
      <c r="V3" s="999"/>
      <c r="W3" s="999"/>
      <c r="X3" s="999"/>
      <c r="Y3" s="999"/>
    </row>
    <row r="4" spans="1:25" ht="67" customHeight="1" x14ac:dyDescent="0.35">
      <c r="A4" s="285" t="s">
        <v>0</v>
      </c>
      <c r="B4" s="286" t="s">
        <v>1</v>
      </c>
      <c r="C4" s="286" t="s">
        <v>2</v>
      </c>
      <c r="D4" s="286" t="s">
        <v>3</v>
      </c>
      <c r="E4" s="286" t="s">
        <v>4</v>
      </c>
      <c r="F4" s="987" t="s">
        <v>5</v>
      </c>
      <c r="G4" s="987"/>
      <c r="H4" s="987"/>
      <c r="I4" s="286" t="s">
        <v>6</v>
      </c>
      <c r="J4" s="286" t="s">
        <v>1683</v>
      </c>
      <c r="K4" s="286" t="s">
        <v>7</v>
      </c>
      <c r="L4" s="286" t="s">
        <v>16</v>
      </c>
      <c r="M4" s="286" t="s">
        <v>1684</v>
      </c>
      <c r="N4" s="287" t="s">
        <v>1689</v>
      </c>
      <c r="O4" s="287" t="s">
        <v>1686</v>
      </c>
      <c r="P4" s="287" t="s">
        <v>1689</v>
      </c>
      <c r="Q4" s="287" t="s">
        <v>1687</v>
      </c>
      <c r="R4" s="287" t="s">
        <v>1689</v>
      </c>
      <c r="S4" s="287" t="s">
        <v>1688</v>
      </c>
      <c r="T4" s="287" t="s">
        <v>1689</v>
      </c>
      <c r="U4" s="286" t="s">
        <v>9</v>
      </c>
      <c r="V4" s="288" t="s">
        <v>10</v>
      </c>
      <c r="W4" s="289" t="s">
        <v>11</v>
      </c>
      <c r="X4" s="987" t="s">
        <v>12</v>
      </c>
      <c r="Y4" s="291" t="s">
        <v>1685</v>
      </c>
    </row>
    <row r="5" spans="1:25" ht="44.15" customHeight="1" x14ac:dyDescent="0.35">
      <c r="A5" s="988"/>
      <c r="B5" s="989"/>
      <c r="C5" s="989"/>
      <c r="D5" s="989"/>
      <c r="E5" s="989"/>
      <c r="F5" s="289" t="s">
        <v>13</v>
      </c>
      <c r="G5" s="289" t="s">
        <v>14</v>
      </c>
      <c r="H5" s="289" t="s">
        <v>15</v>
      </c>
      <c r="I5" s="989"/>
      <c r="J5" s="989"/>
      <c r="K5" s="989"/>
      <c r="L5" s="989"/>
      <c r="M5" s="989"/>
      <c r="N5" s="989"/>
      <c r="O5" s="989"/>
      <c r="P5" s="989"/>
      <c r="Q5" s="989"/>
      <c r="R5" s="989"/>
      <c r="S5" s="989"/>
      <c r="T5" s="989"/>
      <c r="U5" s="989"/>
      <c r="V5" s="989"/>
      <c r="W5" s="989"/>
      <c r="X5" s="987"/>
      <c r="Y5" s="292"/>
    </row>
    <row r="6" spans="1:25" ht="15.5" x14ac:dyDescent="0.35">
      <c r="A6" s="293"/>
      <c r="B6" s="294"/>
      <c r="C6" s="294"/>
      <c r="D6" s="295"/>
      <c r="E6" s="294"/>
      <c r="F6" s="294"/>
      <c r="G6" s="294"/>
      <c r="H6" s="294"/>
      <c r="I6" s="295"/>
      <c r="J6" s="294"/>
      <c r="K6" s="294"/>
      <c r="L6" s="294"/>
      <c r="M6" s="294"/>
      <c r="N6" s="294"/>
      <c r="O6" s="294"/>
      <c r="P6" s="294"/>
      <c r="Q6" s="294"/>
      <c r="R6" s="294"/>
      <c r="S6" s="294"/>
      <c r="T6" s="294"/>
      <c r="U6" s="294"/>
      <c r="V6" s="294"/>
      <c r="W6" s="294"/>
      <c r="X6" s="294"/>
      <c r="Y6" s="292"/>
    </row>
    <row r="7" spans="1:25" ht="15.5" x14ac:dyDescent="0.35">
      <c r="A7" s="293"/>
      <c r="B7" s="294"/>
      <c r="C7" s="294"/>
      <c r="D7" s="295"/>
      <c r="E7" s="294"/>
      <c r="F7" s="294"/>
      <c r="G7" s="294"/>
      <c r="H7" s="294"/>
      <c r="I7" s="295"/>
      <c r="J7" s="294"/>
      <c r="K7" s="294"/>
      <c r="L7" s="294"/>
      <c r="M7" s="294"/>
      <c r="N7" s="294"/>
      <c r="O7" s="294"/>
      <c r="P7" s="294"/>
      <c r="Q7" s="294"/>
      <c r="R7" s="294"/>
      <c r="S7" s="294"/>
      <c r="T7" s="294"/>
      <c r="U7" s="294"/>
      <c r="V7" s="294"/>
      <c r="W7" s="294"/>
      <c r="X7" s="294"/>
      <c r="Y7" s="292"/>
    </row>
    <row r="8" spans="1:25" ht="16" thickBot="1" x14ac:dyDescent="0.4">
      <c r="A8" s="296"/>
      <c r="B8" s="297"/>
      <c r="C8" s="297"/>
      <c r="D8" s="298"/>
      <c r="E8" s="297"/>
      <c r="F8" s="297"/>
      <c r="G8" s="297"/>
      <c r="H8" s="297"/>
      <c r="I8" s="298"/>
      <c r="J8" s="297"/>
      <c r="K8" s="297"/>
      <c r="L8" s="297"/>
      <c r="M8" s="297"/>
      <c r="N8" s="297"/>
      <c r="O8" s="297"/>
      <c r="P8" s="297"/>
      <c r="Q8" s="297"/>
      <c r="R8" s="297"/>
      <c r="S8" s="297"/>
      <c r="T8" s="297"/>
      <c r="U8" s="297"/>
      <c r="V8" s="297"/>
      <c r="W8" s="297"/>
      <c r="X8" s="297"/>
      <c r="Y8" s="299"/>
    </row>
  </sheetData>
  <mergeCells count="7">
    <mergeCell ref="A5:E5"/>
    <mergeCell ref="I5:W5"/>
    <mergeCell ref="F4:H4"/>
    <mergeCell ref="X4:X5"/>
    <mergeCell ref="A1:Y1"/>
    <mergeCell ref="A2:Y2"/>
    <mergeCell ref="A3:Y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578E4-9FCC-4218-9C04-97CE49A5D7FA}">
  <dimension ref="A1:Y8"/>
  <sheetViews>
    <sheetView zoomScale="90" zoomScaleNormal="90" workbookViewId="0">
      <pane ySplit="5" topLeftCell="A6" activePane="bottomLeft" state="frozen"/>
      <selection activeCell="G1" sqref="G1"/>
      <selection pane="bottomLeft" activeCell="E4" sqref="E4"/>
    </sheetView>
  </sheetViews>
  <sheetFormatPr defaultRowHeight="14.5" x14ac:dyDescent="0.35"/>
  <cols>
    <col min="1" max="1" width="25.26953125" customWidth="1"/>
    <col min="2" max="2" width="16.453125" customWidth="1"/>
    <col min="3" max="3" width="37.7265625" customWidth="1"/>
    <col min="4" max="4" width="17.453125" style="281" customWidth="1"/>
    <col min="5" max="5" width="21.1796875" customWidth="1"/>
    <col min="6" max="6" width="27.453125" customWidth="1"/>
    <col min="7" max="7" width="32.81640625" customWidth="1"/>
    <col min="8" max="8" width="19.54296875" customWidth="1"/>
    <col min="9" max="9" width="16.81640625" style="281" customWidth="1"/>
    <col min="10" max="10" width="42.26953125" customWidth="1"/>
    <col min="11" max="11" width="33" style="282" customWidth="1"/>
    <col min="12" max="12" width="41.453125" customWidth="1"/>
    <col min="13" max="13" width="25.1796875" customWidth="1"/>
    <col min="14" max="14" width="30.1796875" customWidth="1"/>
    <col min="15" max="15" width="21.1796875" customWidth="1"/>
    <col min="16" max="16" width="26" customWidth="1"/>
    <col min="17" max="17" width="27.453125" customWidth="1"/>
    <col min="18" max="18" width="56.453125" customWidth="1"/>
    <col min="19" max="19" width="25.54296875" customWidth="1"/>
    <col min="20" max="20" width="68" customWidth="1"/>
    <col min="21" max="21" width="26.26953125" customWidth="1"/>
    <col min="22" max="22" width="19.1796875" style="282" customWidth="1"/>
    <col min="23" max="24" width="27.453125" customWidth="1"/>
    <col min="25" max="25" width="40.453125" customWidth="1"/>
  </cols>
  <sheetData>
    <row r="1" spans="1:25" ht="15.5" x14ac:dyDescent="0.35">
      <c r="A1" s="996" t="s">
        <v>807</v>
      </c>
      <c r="B1" s="997"/>
      <c r="C1" s="997"/>
      <c r="D1" s="997"/>
      <c r="E1" s="997"/>
      <c r="F1" s="997"/>
      <c r="G1" s="997"/>
      <c r="H1" s="997"/>
      <c r="I1" s="997"/>
      <c r="J1" s="997"/>
      <c r="K1" s="997"/>
      <c r="L1" s="997"/>
      <c r="M1" s="997"/>
      <c r="N1" s="997"/>
      <c r="O1" s="997"/>
      <c r="P1" s="997"/>
      <c r="Q1" s="997"/>
      <c r="R1" s="997"/>
      <c r="S1" s="997"/>
      <c r="T1" s="997"/>
      <c r="U1" s="997"/>
      <c r="V1" s="997"/>
      <c r="W1" s="997"/>
      <c r="X1" s="997"/>
      <c r="Y1" s="997"/>
    </row>
    <row r="2" spans="1:25" ht="15.65" customHeight="1" x14ac:dyDescent="0.35">
      <c r="A2" s="1004" t="s">
        <v>1691</v>
      </c>
      <c r="B2" s="1005"/>
      <c r="C2" s="1005"/>
      <c r="D2" s="1005"/>
      <c r="E2" s="1005"/>
      <c r="F2" s="1005"/>
      <c r="G2" s="1005"/>
      <c r="H2" s="1005"/>
      <c r="I2" s="1005"/>
      <c r="J2" s="1005"/>
      <c r="K2" s="1005"/>
      <c r="L2" s="1005"/>
      <c r="M2" s="1005"/>
      <c r="N2" s="1005"/>
      <c r="O2" s="1005"/>
      <c r="P2" s="1005"/>
      <c r="Q2" s="1005"/>
      <c r="R2" s="1005"/>
      <c r="S2" s="1005"/>
      <c r="T2" s="1005"/>
      <c r="U2" s="1005"/>
      <c r="V2" s="1005"/>
      <c r="W2" s="1005"/>
      <c r="X2" s="1005"/>
      <c r="Y2" s="1005"/>
    </row>
    <row r="3" spans="1:25" ht="36" customHeight="1" x14ac:dyDescent="0.35">
      <c r="A3" s="998" t="s">
        <v>1677</v>
      </c>
      <c r="B3" s="999"/>
      <c r="C3" s="999"/>
      <c r="D3" s="999"/>
      <c r="E3" s="999"/>
      <c r="F3" s="999"/>
      <c r="G3" s="999"/>
      <c r="H3" s="999"/>
      <c r="I3" s="999"/>
      <c r="J3" s="999"/>
      <c r="K3" s="999"/>
      <c r="L3" s="999"/>
      <c r="M3" s="999"/>
      <c r="N3" s="999"/>
      <c r="O3" s="999"/>
      <c r="P3" s="999"/>
      <c r="Q3" s="999"/>
      <c r="R3" s="999"/>
      <c r="S3" s="999"/>
      <c r="T3" s="999"/>
      <c r="U3" s="999"/>
      <c r="V3" s="999"/>
      <c r="W3" s="999"/>
      <c r="X3" s="999"/>
      <c r="Y3" s="999"/>
    </row>
    <row r="4" spans="1:25" ht="46.5" x14ac:dyDescent="0.35">
      <c r="A4" s="285" t="s">
        <v>0</v>
      </c>
      <c r="B4" s="286" t="s">
        <v>1</v>
      </c>
      <c r="C4" s="286" t="s">
        <v>2</v>
      </c>
      <c r="D4" s="286" t="s">
        <v>3</v>
      </c>
      <c r="E4" s="286" t="s">
        <v>4</v>
      </c>
      <c r="F4" s="987" t="s">
        <v>5</v>
      </c>
      <c r="G4" s="987"/>
      <c r="H4" s="987"/>
      <c r="I4" s="286" t="s">
        <v>6</v>
      </c>
      <c r="J4" s="286" t="s">
        <v>1683</v>
      </c>
      <c r="K4" s="286" t="s">
        <v>7</v>
      </c>
      <c r="L4" s="286" t="s">
        <v>16</v>
      </c>
      <c r="M4" s="286" t="s">
        <v>1684</v>
      </c>
      <c r="N4" s="287" t="s">
        <v>1689</v>
      </c>
      <c r="O4" s="287" t="s">
        <v>1686</v>
      </c>
      <c r="P4" s="287" t="s">
        <v>1689</v>
      </c>
      <c r="Q4" s="287" t="s">
        <v>1687</v>
      </c>
      <c r="R4" s="287" t="s">
        <v>1689</v>
      </c>
      <c r="S4" s="287" t="s">
        <v>1688</v>
      </c>
      <c r="T4" s="287" t="s">
        <v>1689</v>
      </c>
      <c r="U4" s="286" t="s">
        <v>9</v>
      </c>
      <c r="V4" s="288" t="s">
        <v>10</v>
      </c>
      <c r="W4" s="289" t="s">
        <v>11</v>
      </c>
      <c r="X4" s="987" t="s">
        <v>12</v>
      </c>
      <c r="Y4" s="291" t="s">
        <v>1685</v>
      </c>
    </row>
    <row r="5" spans="1:25" ht="15.5" x14ac:dyDescent="0.35">
      <c r="A5" s="988"/>
      <c r="B5" s="989"/>
      <c r="C5" s="989"/>
      <c r="D5" s="989"/>
      <c r="E5" s="989"/>
      <c r="F5" s="289" t="s">
        <v>13</v>
      </c>
      <c r="G5" s="289" t="s">
        <v>14</v>
      </c>
      <c r="H5" s="289" t="s">
        <v>15</v>
      </c>
      <c r="I5" s="989"/>
      <c r="J5" s="989"/>
      <c r="K5" s="989"/>
      <c r="L5" s="989"/>
      <c r="M5" s="989"/>
      <c r="N5" s="989"/>
      <c r="O5" s="989"/>
      <c r="P5" s="989"/>
      <c r="Q5" s="989"/>
      <c r="R5" s="989"/>
      <c r="S5" s="989"/>
      <c r="T5" s="989"/>
      <c r="U5" s="989"/>
      <c r="V5" s="989"/>
      <c r="W5" s="989"/>
      <c r="X5" s="987"/>
      <c r="Y5" s="292"/>
    </row>
    <row r="6" spans="1:25" ht="15.5" x14ac:dyDescent="0.35">
      <c r="A6" s="293"/>
      <c r="B6" s="294"/>
      <c r="C6" s="294"/>
      <c r="D6" s="295"/>
      <c r="E6" s="294"/>
      <c r="F6" s="294"/>
      <c r="G6" s="294"/>
      <c r="H6" s="294"/>
      <c r="I6" s="295"/>
      <c r="J6" s="294"/>
      <c r="K6" s="294"/>
      <c r="L6" s="294"/>
      <c r="M6" s="294"/>
      <c r="N6" s="294"/>
      <c r="O6" s="294"/>
      <c r="P6" s="294"/>
      <c r="Q6" s="294"/>
      <c r="R6" s="294"/>
      <c r="S6" s="294"/>
      <c r="T6" s="294"/>
      <c r="U6" s="294"/>
      <c r="V6" s="294"/>
      <c r="W6" s="294"/>
      <c r="X6" s="294"/>
      <c r="Y6" s="292"/>
    </row>
    <row r="7" spans="1:25" ht="15.5" x14ac:dyDescent="0.35">
      <c r="A7" s="293"/>
      <c r="B7" s="294"/>
      <c r="C7" s="294"/>
      <c r="D7" s="295"/>
      <c r="E7" s="294"/>
      <c r="F7" s="294"/>
      <c r="G7" s="294"/>
      <c r="H7" s="294"/>
      <c r="I7" s="295"/>
      <c r="J7" s="294"/>
      <c r="K7" s="294"/>
      <c r="L7" s="294"/>
      <c r="M7" s="294"/>
      <c r="N7" s="294"/>
      <c r="O7" s="294"/>
      <c r="P7" s="294"/>
      <c r="Q7" s="294"/>
      <c r="R7" s="294"/>
      <c r="S7" s="294"/>
      <c r="T7" s="294"/>
      <c r="U7" s="294"/>
      <c r="V7" s="294"/>
      <c r="W7" s="294"/>
      <c r="X7" s="294"/>
      <c r="Y7" s="292"/>
    </row>
    <row r="8" spans="1:25" ht="16" thickBot="1" x14ac:dyDescent="0.4">
      <c r="A8" s="296"/>
      <c r="B8" s="297"/>
      <c r="C8" s="297"/>
      <c r="D8" s="298"/>
      <c r="E8" s="297"/>
      <c r="F8" s="297"/>
      <c r="G8" s="297"/>
      <c r="H8" s="297"/>
      <c r="I8" s="298"/>
      <c r="J8" s="297"/>
      <c r="K8" s="297"/>
      <c r="L8" s="297"/>
      <c r="M8" s="297"/>
      <c r="N8" s="297"/>
      <c r="O8" s="297"/>
      <c r="P8" s="297"/>
      <c r="Q8" s="297"/>
      <c r="R8" s="297"/>
      <c r="S8" s="297"/>
      <c r="T8" s="297"/>
      <c r="U8" s="297"/>
      <c r="V8" s="297"/>
      <c r="W8" s="297"/>
      <c r="X8" s="297"/>
      <c r="Y8" s="299"/>
    </row>
  </sheetData>
  <mergeCells count="7">
    <mergeCell ref="A1:Y1"/>
    <mergeCell ref="A2:Y2"/>
    <mergeCell ref="A3:Y3"/>
    <mergeCell ref="F4:H4"/>
    <mergeCell ref="X4:X5"/>
    <mergeCell ref="A5:E5"/>
    <mergeCell ref="I5:W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0BC6-3240-449A-8F9F-25F3822B3C48}">
  <dimension ref="A1:Y51"/>
  <sheetViews>
    <sheetView topLeftCell="M1" workbookViewId="0">
      <selection activeCell="F5" sqref="F5:F13"/>
    </sheetView>
  </sheetViews>
  <sheetFormatPr defaultRowHeight="14.5" x14ac:dyDescent="0.35"/>
  <cols>
    <col min="1" max="1" width="20.36328125" customWidth="1"/>
    <col min="2" max="2" width="18.453125" customWidth="1"/>
    <col min="3" max="3" width="21.453125" customWidth="1"/>
    <col min="4" max="4" width="18.81640625" customWidth="1"/>
    <col min="5" max="5" width="19.36328125" customWidth="1"/>
    <col min="6" max="6" width="19.6328125" customWidth="1"/>
    <col min="7" max="7" width="18.54296875" customWidth="1"/>
    <col min="8" max="8" width="16.453125" customWidth="1"/>
    <col min="9" max="9" width="15.54296875" customWidth="1"/>
    <col min="10" max="10" width="38.6328125" customWidth="1"/>
    <col min="11" max="11" width="31" customWidth="1"/>
    <col min="12" max="12" width="24.36328125" customWidth="1"/>
    <col min="13" max="13" width="30.6328125" customWidth="1"/>
    <col min="14" max="14" width="23.81640625" customWidth="1"/>
    <col min="15" max="15" width="28.6328125" customWidth="1"/>
    <col min="16" max="16" width="26.7265625" customWidth="1"/>
    <col min="17" max="17" width="25.6328125" customWidth="1"/>
    <col min="18" max="18" width="26.36328125" customWidth="1"/>
    <col min="19" max="19" width="21.81640625" customWidth="1"/>
    <col min="20" max="20" width="21.54296875" customWidth="1"/>
    <col min="21" max="21" width="22.81640625" customWidth="1"/>
    <col min="22" max="22" width="20.1796875" customWidth="1"/>
    <col min="23" max="23" width="21.36328125" customWidth="1"/>
    <col min="24" max="24" width="22" customWidth="1"/>
    <col min="25" max="25" width="24.81640625" customWidth="1"/>
  </cols>
  <sheetData>
    <row r="1" spans="1:25" ht="15.5" x14ac:dyDescent="0.35">
      <c r="A1" s="1038" t="s">
        <v>186</v>
      </c>
      <c r="B1" s="1039"/>
      <c r="C1" s="1039"/>
      <c r="D1" s="1039"/>
      <c r="E1" s="1039"/>
      <c r="F1" s="1039"/>
      <c r="G1" s="1039"/>
      <c r="H1" s="1039"/>
      <c r="I1" s="1039"/>
      <c r="J1" s="1039"/>
      <c r="K1" s="1039"/>
      <c r="L1" s="1039"/>
      <c r="M1" s="1039"/>
      <c r="N1" s="1039"/>
      <c r="O1" s="1039"/>
      <c r="P1" s="1039"/>
      <c r="Q1" s="1039"/>
      <c r="R1" s="1039"/>
      <c r="S1" s="1039"/>
      <c r="T1" s="1039"/>
      <c r="U1" s="1039"/>
      <c r="V1" s="1039"/>
      <c r="W1" s="1039"/>
      <c r="X1" s="1039"/>
      <c r="Y1" s="1040"/>
    </row>
    <row r="2" spans="1:25" ht="15.5" x14ac:dyDescent="0.35">
      <c r="A2" s="1000" t="s">
        <v>3924</v>
      </c>
      <c r="B2" s="1001"/>
      <c r="C2" s="1001"/>
      <c r="D2" s="1001"/>
      <c r="E2" s="1001"/>
      <c r="F2" s="1001"/>
      <c r="G2" s="1001"/>
      <c r="H2" s="1001"/>
      <c r="I2" s="1001"/>
      <c r="J2" s="1001"/>
      <c r="K2" s="1001"/>
      <c r="L2" s="1001"/>
      <c r="M2" s="1001"/>
      <c r="N2" s="1001"/>
      <c r="O2" s="1001"/>
      <c r="P2" s="1001"/>
      <c r="Q2" s="1001"/>
      <c r="R2" s="1001"/>
      <c r="S2" s="1001"/>
      <c r="T2" s="1001"/>
      <c r="U2" s="1001"/>
      <c r="V2" s="1001"/>
      <c r="W2" s="1001"/>
      <c r="X2" s="1001"/>
      <c r="Y2" s="1041"/>
    </row>
    <row r="3" spans="1:25" ht="46.5" x14ac:dyDescent="0.35">
      <c r="A3" s="285" t="s">
        <v>0</v>
      </c>
      <c r="B3" s="286" t="s">
        <v>1</v>
      </c>
      <c r="C3" s="286" t="s">
        <v>2</v>
      </c>
      <c r="D3" s="286" t="s">
        <v>3</v>
      </c>
      <c r="E3" s="286" t="s">
        <v>4</v>
      </c>
      <c r="F3" s="987" t="s">
        <v>5</v>
      </c>
      <c r="G3" s="987"/>
      <c r="H3" s="987"/>
      <c r="I3" s="286" t="s">
        <v>6</v>
      </c>
      <c r="J3" s="286" t="s">
        <v>2073</v>
      </c>
      <c r="K3" s="286" t="s">
        <v>7</v>
      </c>
      <c r="L3" s="286" t="s">
        <v>16</v>
      </c>
      <c r="M3" s="286" t="s">
        <v>1684</v>
      </c>
      <c r="N3" s="286" t="s">
        <v>8</v>
      </c>
      <c r="O3" s="287" t="s">
        <v>1686</v>
      </c>
      <c r="P3" s="287" t="s">
        <v>8</v>
      </c>
      <c r="Q3" s="287" t="s">
        <v>1687</v>
      </c>
      <c r="R3" s="287" t="s">
        <v>8</v>
      </c>
      <c r="S3" s="287" t="s">
        <v>1688</v>
      </c>
      <c r="T3" s="287" t="s">
        <v>8</v>
      </c>
      <c r="U3" s="286" t="s">
        <v>9</v>
      </c>
      <c r="V3" s="288" t="s">
        <v>10</v>
      </c>
      <c r="W3" s="289" t="s">
        <v>11</v>
      </c>
      <c r="X3" s="1042" t="s">
        <v>12</v>
      </c>
      <c r="Y3" s="1042" t="s">
        <v>2694</v>
      </c>
    </row>
    <row r="4" spans="1:25" ht="32.5" customHeight="1" x14ac:dyDescent="0.35">
      <c r="A4" s="988"/>
      <c r="B4" s="989"/>
      <c r="C4" s="989"/>
      <c r="D4" s="989"/>
      <c r="E4" s="989"/>
      <c r="F4" s="289" t="s">
        <v>13</v>
      </c>
      <c r="G4" s="289" t="s">
        <v>14</v>
      </c>
      <c r="H4" s="289" t="s">
        <v>15</v>
      </c>
      <c r="I4" s="1043"/>
      <c r="J4" s="1044"/>
      <c r="K4" s="1044"/>
      <c r="L4" s="1044"/>
      <c r="M4" s="1044"/>
      <c r="N4" s="1044"/>
      <c r="O4" s="1044"/>
      <c r="P4" s="1044"/>
      <c r="Q4" s="1044"/>
      <c r="R4" s="1044"/>
      <c r="S4" s="1044"/>
      <c r="T4" s="1044"/>
      <c r="U4" s="1044"/>
      <c r="V4" s="1044"/>
      <c r="W4" s="1045"/>
      <c r="X4" s="1042"/>
      <c r="Y4" s="1042"/>
    </row>
    <row r="5" spans="1:25" ht="77.5" x14ac:dyDescent="0.35">
      <c r="A5" s="1036" t="s">
        <v>792</v>
      </c>
      <c r="B5" s="1016" t="s">
        <v>1005</v>
      </c>
      <c r="C5" s="1016" t="s">
        <v>2074</v>
      </c>
      <c r="D5" s="1021" t="s">
        <v>1007</v>
      </c>
      <c r="E5" s="1016" t="s">
        <v>2075</v>
      </c>
      <c r="F5" s="1033" t="s">
        <v>2076</v>
      </c>
      <c r="G5" s="1033" t="s">
        <v>2077</v>
      </c>
      <c r="H5" s="1033" t="s">
        <v>2078</v>
      </c>
      <c r="I5" s="1035" t="s">
        <v>2079</v>
      </c>
      <c r="J5" s="1016" t="s">
        <v>2080</v>
      </c>
      <c r="K5" s="301" t="s">
        <v>2081</v>
      </c>
      <c r="L5" s="301" t="s">
        <v>1604</v>
      </c>
      <c r="M5" s="301" t="s">
        <v>2082</v>
      </c>
      <c r="N5" s="301" t="s">
        <v>2083</v>
      </c>
      <c r="O5" s="301" t="s">
        <v>448</v>
      </c>
      <c r="P5" s="301" t="s">
        <v>29</v>
      </c>
      <c r="Q5" s="301" t="s">
        <v>448</v>
      </c>
      <c r="R5" s="301" t="s">
        <v>29</v>
      </c>
      <c r="S5" s="301" t="s">
        <v>323</v>
      </c>
      <c r="T5" s="301" t="s">
        <v>29</v>
      </c>
      <c r="U5" s="301" t="s">
        <v>2084</v>
      </c>
      <c r="V5" s="403">
        <v>3376744.48</v>
      </c>
      <c r="W5" s="301" t="s">
        <v>1020</v>
      </c>
      <c r="X5" s="404" t="s">
        <v>2085</v>
      </c>
      <c r="Y5" s="405" t="s">
        <v>1827</v>
      </c>
    </row>
    <row r="6" spans="1:25" ht="62" x14ac:dyDescent="0.35">
      <c r="A6" s="1036"/>
      <c r="B6" s="1016"/>
      <c r="C6" s="1016"/>
      <c r="D6" s="1037"/>
      <c r="E6" s="1016"/>
      <c r="F6" s="1034"/>
      <c r="G6" s="1034"/>
      <c r="H6" s="1034"/>
      <c r="I6" s="1035"/>
      <c r="J6" s="1016"/>
      <c r="K6" s="407" t="s">
        <v>2086</v>
      </c>
      <c r="L6" s="301" t="s">
        <v>1604</v>
      </c>
      <c r="M6" s="301" t="s">
        <v>2087</v>
      </c>
      <c r="N6" s="301" t="s">
        <v>2088</v>
      </c>
      <c r="O6" s="301" t="s">
        <v>2089</v>
      </c>
      <c r="P6" s="301" t="s">
        <v>2090</v>
      </c>
      <c r="Q6" s="301" t="s">
        <v>324</v>
      </c>
      <c r="R6" s="301" t="s">
        <v>2091</v>
      </c>
      <c r="S6" s="301" t="s">
        <v>323</v>
      </c>
      <c r="T6" s="301" t="s">
        <v>29</v>
      </c>
      <c r="U6" s="301" t="s">
        <v>2084</v>
      </c>
      <c r="V6" s="403">
        <v>4805076.3674999997</v>
      </c>
      <c r="W6" s="301" t="s">
        <v>2092</v>
      </c>
      <c r="X6" s="404" t="s">
        <v>2085</v>
      </c>
      <c r="Y6" s="405" t="s">
        <v>1827</v>
      </c>
    </row>
    <row r="7" spans="1:25" ht="93" x14ac:dyDescent="0.35">
      <c r="A7" s="1036"/>
      <c r="B7" s="1016"/>
      <c r="C7" s="1016"/>
      <c r="D7" s="1037"/>
      <c r="E7" s="1016"/>
      <c r="F7" s="1034"/>
      <c r="G7" s="1034"/>
      <c r="H7" s="1034"/>
      <c r="I7" s="1035"/>
      <c r="J7" s="1016"/>
      <c r="K7" s="301" t="s">
        <v>2093</v>
      </c>
      <c r="L7" s="301" t="s">
        <v>1604</v>
      </c>
      <c r="M7" s="301" t="s">
        <v>2094</v>
      </c>
      <c r="N7" s="301" t="s">
        <v>2095</v>
      </c>
      <c r="O7" s="301" t="s">
        <v>2096</v>
      </c>
      <c r="P7" s="301" t="s">
        <v>2090</v>
      </c>
      <c r="Q7" s="301" t="s">
        <v>2097</v>
      </c>
      <c r="R7" s="301" t="s">
        <v>2090</v>
      </c>
      <c r="S7" s="301" t="s">
        <v>2098</v>
      </c>
      <c r="T7" s="301" t="s">
        <v>2099</v>
      </c>
      <c r="U7" s="301" t="s">
        <v>2090</v>
      </c>
      <c r="V7" s="403">
        <v>7749087.3200000003</v>
      </c>
      <c r="W7" s="301" t="s">
        <v>1020</v>
      </c>
      <c r="X7" s="404" t="s">
        <v>2085</v>
      </c>
      <c r="Y7" s="405" t="s">
        <v>1827</v>
      </c>
    </row>
    <row r="8" spans="1:25" ht="93" x14ac:dyDescent="0.35">
      <c r="A8" s="1036"/>
      <c r="B8" s="1016"/>
      <c r="C8" s="1016"/>
      <c r="D8" s="1037"/>
      <c r="E8" s="1016"/>
      <c r="F8" s="1034"/>
      <c r="G8" s="1034"/>
      <c r="H8" s="1034"/>
      <c r="I8" s="1035"/>
      <c r="J8" s="1016"/>
      <c r="K8" s="301" t="s">
        <v>2100</v>
      </c>
      <c r="L8" s="301" t="s">
        <v>1604</v>
      </c>
      <c r="M8" s="301" t="s">
        <v>2101</v>
      </c>
      <c r="N8" s="301" t="s">
        <v>2095</v>
      </c>
      <c r="O8" s="301" t="s">
        <v>2102</v>
      </c>
      <c r="P8" s="301" t="s">
        <v>2090</v>
      </c>
      <c r="Q8" s="301" t="s">
        <v>2103</v>
      </c>
      <c r="R8" s="301" t="s">
        <v>2090</v>
      </c>
      <c r="S8" s="301" t="s">
        <v>2104</v>
      </c>
      <c r="T8" s="301" t="s">
        <v>2105</v>
      </c>
      <c r="U8" s="301" t="s">
        <v>2090</v>
      </c>
      <c r="V8" s="403">
        <v>9441733.6799999997</v>
      </c>
      <c r="W8" s="301" t="s">
        <v>1020</v>
      </c>
      <c r="X8" s="404" t="s">
        <v>2085</v>
      </c>
      <c r="Y8" s="405" t="s">
        <v>1827</v>
      </c>
    </row>
    <row r="9" spans="1:25" ht="108.5" x14ac:dyDescent="0.35">
      <c r="A9" s="1036"/>
      <c r="B9" s="1016"/>
      <c r="C9" s="1016"/>
      <c r="D9" s="1037"/>
      <c r="E9" s="1016"/>
      <c r="F9" s="1034"/>
      <c r="G9" s="1034"/>
      <c r="H9" s="1034"/>
      <c r="I9" s="1035"/>
      <c r="J9" s="1016"/>
      <c r="K9" s="301" t="s">
        <v>2106</v>
      </c>
      <c r="L9" s="301" t="s">
        <v>1604</v>
      </c>
      <c r="M9" s="301" t="s">
        <v>2107</v>
      </c>
      <c r="N9" s="301" t="s">
        <v>2095</v>
      </c>
      <c r="O9" s="301" t="s">
        <v>2102</v>
      </c>
      <c r="P9" s="301" t="s">
        <v>2090</v>
      </c>
      <c r="Q9" s="301" t="s">
        <v>2103</v>
      </c>
      <c r="R9" s="301" t="s">
        <v>2090</v>
      </c>
      <c r="S9" s="301" t="s">
        <v>2108</v>
      </c>
      <c r="T9" s="301" t="s">
        <v>2105</v>
      </c>
      <c r="U9" s="301" t="s">
        <v>2090</v>
      </c>
      <c r="V9" s="408">
        <v>10000000</v>
      </c>
      <c r="W9" s="301" t="s">
        <v>1020</v>
      </c>
      <c r="X9" s="404" t="s">
        <v>2085</v>
      </c>
      <c r="Y9" s="405" t="s">
        <v>1827</v>
      </c>
    </row>
    <row r="10" spans="1:25" ht="108.5" x14ac:dyDescent="0.35">
      <c r="A10" s="1036"/>
      <c r="B10" s="1016"/>
      <c r="C10" s="1016"/>
      <c r="D10" s="1037"/>
      <c r="E10" s="1016"/>
      <c r="F10" s="1034"/>
      <c r="G10" s="1034"/>
      <c r="H10" s="1034"/>
      <c r="I10" s="1035"/>
      <c r="J10" s="1016"/>
      <c r="K10" s="301" t="s">
        <v>2109</v>
      </c>
      <c r="L10" s="301" t="s">
        <v>2110</v>
      </c>
      <c r="M10" s="301" t="s">
        <v>2111</v>
      </c>
      <c r="N10" s="301" t="s">
        <v>2112</v>
      </c>
      <c r="O10" s="301" t="s">
        <v>324</v>
      </c>
      <c r="P10" s="301" t="s">
        <v>2091</v>
      </c>
      <c r="Q10" s="301" t="s">
        <v>2113</v>
      </c>
      <c r="R10" s="301" t="s">
        <v>2114</v>
      </c>
      <c r="S10" s="301" t="s">
        <v>2115</v>
      </c>
      <c r="T10" s="301" t="s">
        <v>2095</v>
      </c>
      <c r="U10" s="301" t="s">
        <v>2090</v>
      </c>
      <c r="V10" s="408">
        <v>1590005.52</v>
      </c>
      <c r="W10" s="301" t="s">
        <v>1020</v>
      </c>
      <c r="X10" s="404" t="s">
        <v>2085</v>
      </c>
      <c r="Y10" s="405" t="s">
        <v>1827</v>
      </c>
    </row>
    <row r="11" spans="1:25" ht="93" x14ac:dyDescent="0.35">
      <c r="A11" s="1036"/>
      <c r="B11" s="1016"/>
      <c r="C11" s="1016"/>
      <c r="D11" s="1037"/>
      <c r="E11" s="1016"/>
      <c r="F11" s="1034"/>
      <c r="G11" s="1034"/>
      <c r="H11" s="1034"/>
      <c r="I11" s="1035"/>
      <c r="J11" s="1016"/>
      <c r="K11" s="301" t="s">
        <v>2116</v>
      </c>
      <c r="L11" s="301" t="s">
        <v>1604</v>
      </c>
      <c r="M11" s="301" t="s">
        <v>2117</v>
      </c>
      <c r="N11" s="301" t="s">
        <v>2118</v>
      </c>
      <c r="O11" s="301" t="s">
        <v>2119</v>
      </c>
      <c r="P11" s="301" t="s">
        <v>2090</v>
      </c>
      <c r="Q11" s="301" t="s">
        <v>2120</v>
      </c>
      <c r="R11" s="301" t="s">
        <v>2121</v>
      </c>
      <c r="S11" s="301" t="s">
        <v>323</v>
      </c>
      <c r="T11" s="301" t="s">
        <v>833</v>
      </c>
      <c r="U11" s="301" t="s">
        <v>2121</v>
      </c>
      <c r="V11" s="408">
        <v>10000000</v>
      </c>
      <c r="W11" s="301" t="s">
        <v>2092</v>
      </c>
      <c r="X11" s="404" t="s">
        <v>2085</v>
      </c>
      <c r="Y11" s="405" t="s">
        <v>1827</v>
      </c>
    </row>
    <row r="12" spans="1:25" ht="93" x14ac:dyDescent="0.35">
      <c r="A12" s="1036"/>
      <c r="B12" s="1016"/>
      <c r="C12" s="1016"/>
      <c r="D12" s="1037"/>
      <c r="E12" s="1016"/>
      <c r="F12" s="1034"/>
      <c r="G12" s="1034"/>
      <c r="H12" s="1034"/>
      <c r="I12" s="1035"/>
      <c r="J12" s="1016"/>
      <c r="K12" s="301" t="s">
        <v>2362</v>
      </c>
      <c r="L12" s="301" t="s">
        <v>1604</v>
      </c>
      <c r="M12" s="301" t="s">
        <v>2363</v>
      </c>
      <c r="N12" s="301" t="s">
        <v>2118</v>
      </c>
      <c r="O12" s="301" t="s">
        <v>2364</v>
      </c>
      <c r="P12" s="301" t="s">
        <v>2090</v>
      </c>
      <c r="Q12" s="301" t="s">
        <v>2364</v>
      </c>
      <c r="R12" s="301" t="s">
        <v>2090</v>
      </c>
      <c r="S12" s="301" t="s">
        <v>2365</v>
      </c>
      <c r="T12" s="301" t="s">
        <v>2122</v>
      </c>
      <c r="U12" s="301" t="s">
        <v>2122</v>
      </c>
      <c r="V12" s="408">
        <v>10000000</v>
      </c>
      <c r="W12" s="301" t="s">
        <v>1020</v>
      </c>
      <c r="X12" s="404" t="s">
        <v>2085</v>
      </c>
      <c r="Y12" s="405" t="s">
        <v>1827</v>
      </c>
    </row>
    <row r="13" spans="1:25" ht="93" x14ac:dyDescent="0.35">
      <c r="A13" s="1036"/>
      <c r="B13" s="1016"/>
      <c r="C13" s="1016"/>
      <c r="D13" s="1037"/>
      <c r="E13" s="1016"/>
      <c r="F13" s="1034"/>
      <c r="G13" s="1034"/>
      <c r="H13" s="1034"/>
      <c r="I13" s="1035"/>
      <c r="J13" s="1016"/>
      <c r="K13" s="301" t="s">
        <v>2123</v>
      </c>
      <c r="L13" s="301" t="s">
        <v>1604</v>
      </c>
      <c r="M13" s="301" t="s">
        <v>2124</v>
      </c>
      <c r="N13" s="301" t="s">
        <v>2118</v>
      </c>
      <c r="O13" s="301" t="s">
        <v>2125</v>
      </c>
      <c r="P13" s="301" t="s">
        <v>2090</v>
      </c>
      <c r="Q13" s="301" t="s">
        <v>2126</v>
      </c>
      <c r="R13" s="301" t="s">
        <v>2121</v>
      </c>
      <c r="S13" s="301" t="s">
        <v>323</v>
      </c>
      <c r="T13" s="301" t="s">
        <v>833</v>
      </c>
      <c r="U13" s="301" t="s">
        <v>2121</v>
      </c>
      <c r="V13" s="408">
        <v>750000</v>
      </c>
      <c r="W13" s="301" t="s">
        <v>2092</v>
      </c>
      <c r="X13" s="404" t="s">
        <v>2085</v>
      </c>
      <c r="Y13" s="405" t="s">
        <v>1827</v>
      </c>
    </row>
    <row r="14" spans="1:25" ht="93" x14ac:dyDescent="0.35">
      <c r="A14" s="409"/>
      <c r="B14" s="301" t="s">
        <v>1026</v>
      </c>
      <c r="C14" s="301" t="s">
        <v>2127</v>
      </c>
      <c r="D14" s="410" t="s">
        <v>1028</v>
      </c>
      <c r="E14" s="301" t="s">
        <v>2128</v>
      </c>
      <c r="F14" s="301" t="s">
        <v>1030</v>
      </c>
      <c r="G14" s="411" t="s">
        <v>2129</v>
      </c>
      <c r="H14" s="301" t="s">
        <v>1031</v>
      </c>
      <c r="I14" s="402" t="s">
        <v>1624</v>
      </c>
      <c r="J14" s="301" t="s">
        <v>2130</v>
      </c>
      <c r="K14" s="411" t="s">
        <v>2131</v>
      </c>
      <c r="L14" s="301" t="s">
        <v>2132</v>
      </c>
      <c r="M14" s="301" t="s">
        <v>2133</v>
      </c>
      <c r="N14" s="301" t="s">
        <v>2134</v>
      </c>
      <c r="O14" s="301" t="s">
        <v>2133</v>
      </c>
      <c r="P14" s="301" t="s">
        <v>2134</v>
      </c>
      <c r="Q14" s="301" t="s">
        <v>2133</v>
      </c>
      <c r="R14" s="301" t="s">
        <v>2134</v>
      </c>
      <c r="S14" s="301" t="s">
        <v>2135</v>
      </c>
      <c r="T14" s="301" t="s">
        <v>2134</v>
      </c>
      <c r="U14" s="301" t="s">
        <v>2084</v>
      </c>
      <c r="V14" s="412">
        <v>9879000</v>
      </c>
      <c r="W14" s="413" t="s">
        <v>1036</v>
      </c>
      <c r="X14" s="404" t="s">
        <v>2085</v>
      </c>
      <c r="Y14" s="405" t="s">
        <v>1827</v>
      </c>
    </row>
    <row r="15" spans="1:25" ht="108.5" x14ac:dyDescent="0.35">
      <c r="A15" s="1013"/>
      <c r="B15" s="1008" t="s">
        <v>2136</v>
      </c>
      <c r="C15" s="1008" t="s">
        <v>2137</v>
      </c>
      <c r="D15" s="1025" t="s">
        <v>2138</v>
      </c>
      <c r="E15" s="1008" t="s">
        <v>2139</v>
      </c>
      <c r="F15" s="1008" t="s">
        <v>2140</v>
      </c>
      <c r="G15" s="1008" t="s">
        <v>2141</v>
      </c>
      <c r="H15" s="1008" t="s">
        <v>2142</v>
      </c>
      <c r="I15" s="1011" t="s">
        <v>1629</v>
      </c>
      <c r="J15" s="1008" t="s">
        <v>2143</v>
      </c>
      <c r="K15" s="416" t="s">
        <v>2144</v>
      </c>
      <c r="L15" s="301" t="s">
        <v>2145</v>
      </c>
      <c r="M15" s="416" t="s">
        <v>2146</v>
      </c>
      <c r="N15" s="416" t="s">
        <v>2147</v>
      </c>
      <c r="O15" s="416" t="s">
        <v>2148</v>
      </c>
      <c r="P15" s="416" t="s">
        <v>2147</v>
      </c>
      <c r="Q15" s="416" t="s">
        <v>2149</v>
      </c>
      <c r="R15" s="407" t="s">
        <v>2147</v>
      </c>
      <c r="S15" s="416" t="s">
        <v>2150</v>
      </c>
      <c r="T15" s="407" t="s">
        <v>2147</v>
      </c>
      <c r="U15" s="301" t="s">
        <v>2151</v>
      </c>
      <c r="V15" s="417">
        <v>11137000</v>
      </c>
      <c r="W15" s="418" t="s">
        <v>2152</v>
      </c>
      <c r="X15" s="419" t="s">
        <v>2085</v>
      </c>
      <c r="Y15" s="405" t="s">
        <v>1827</v>
      </c>
    </row>
    <row r="16" spans="1:25" ht="108.5" x14ac:dyDescent="0.35">
      <c r="A16" s="1014"/>
      <c r="B16" s="1009"/>
      <c r="C16" s="1009"/>
      <c r="D16" s="1026"/>
      <c r="E16" s="1009"/>
      <c r="F16" s="1009"/>
      <c r="G16" s="1009"/>
      <c r="H16" s="1009"/>
      <c r="I16" s="1012"/>
      <c r="J16" s="1009"/>
      <c r="K16" s="416" t="s">
        <v>2153</v>
      </c>
      <c r="L16" s="301" t="s">
        <v>2145</v>
      </c>
      <c r="M16" s="416" t="s">
        <v>2154</v>
      </c>
      <c r="N16" s="416" t="s">
        <v>2147</v>
      </c>
      <c r="O16" s="416" t="s">
        <v>2155</v>
      </c>
      <c r="P16" s="416" t="s">
        <v>2147</v>
      </c>
      <c r="Q16" s="416" t="s">
        <v>2156</v>
      </c>
      <c r="R16" s="407" t="s">
        <v>2147</v>
      </c>
      <c r="S16" s="416" t="s">
        <v>2157</v>
      </c>
      <c r="T16" s="407" t="s">
        <v>2147</v>
      </c>
      <c r="U16" s="301" t="s">
        <v>2151</v>
      </c>
      <c r="V16" s="422">
        <v>11396000</v>
      </c>
      <c r="W16" s="423" t="s">
        <v>2152</v>
      </c>
      <c r="X16" s="424" t="s">
        <v>2085</v>
      </c>
      <c r="Y16" s="405" t="s">
        <v>1827</v>
      </c>
    </row>
    <row r="17" spans="1:25" ht="108.5" x14ac:dyDescent="0.35">
      <c r="A17" s="1014"/>
      <c r="B17" s="1009"/>
      <c r="C17" s="1009"/>
      <c r="D17" s="1026"/>
      <c r="E17" s="1009"/>
      <c r="F17" s="1009"/>
      <c r="G17" s="1009"/>
      <c r="H17" s="1009"/>
      <c r="I17" s="1012"/>
      <c r="J17" s="1009"/>
      <c r="K17" s="416" t="s">
        <v>2158</v>
      </c>
      <c r="L17" s="301" t="s">
        <v>2145</v>
      </c>
      <c r="M17" s="416" t="s">
        <v>2159</v>
      </c>
      <c r="N17" s="416" t="s">
        <v>2147</v>
      </c>
      <c r="O17" s="416" t="s">
        <v>2160</v>
      </c>
      <c r="P17" s="416" t="s">
        <v>2147</v>
      </c>
      <c r="Q17" s="416" t="s">
        <v>2161</v>
      </c>
      <c r="R17" s="407" t="s">
        <v>2147</v>
      </c>
      <c r="S17" s="416" t="s">
        <v>2162</v>
      </c>
      <c r="T17" s="407" t="s">
        <v>2147</v>
      </c>
      <c r="U17" s="301" t="s">
        <v>2151</v>
      </c>
      <c r="V17" s="422">
        <v>12043500</v>
      </c>
      <c r="W17" s="423" t="s">
        <v>2152</v>
      </c>
      <c r="X17" s="424" t="s">
        <v>2085</v>
      </c>
      <c r="Y17" s="405" t="s">
        <v>1827</v>
      </c>
    </row>
    <row r="18" spans="1:25" ht="108.5" x14ac:dyDescent="0.35">
      <c r="A18" s="1014"/>
      <c r="B18" s="1009"/>
      <c r="C18" s="1009"/>
      <c r="D18" s="1026"/>
      <c r="E18" s="1009"/>
      <c r="F18" s="1009"/>
      <c r="G18" s="1009"/>
      <c r="H18" s="1009"/>
      <c r="I18" s="1012"/>
      <c r="J18" s="1009"/>
      <c r="K18" s="414" t="s">
        <v>2163</v>
      </c>
      <c r="L18" s="301" t="s">
        <v>2164</v>
      </c>
      <c r="M18" s="414" t="s">
        <v>2165</v>
      </c>
      <c r="N18" s="414" t="s">
        <v>2147</v>
      </c>
      <c r="O18" s="414" t="s">
        <v>2155</v>
      </c>
      <c r="P18" s="414" t="s">
        <v>2147</v>
      </c>
      <c r="Q18" s="414" t="s">
        <v>2156</v>
      </c>
      <c r="R18" s="301" t="s">
        <v>2147</v>
      </c>
      <c r="S18" s="414" t="s">
        <v>2157</v>
      </c>
      <c r="T18" s="301" t="s">
        <v>2147</v>
      </c>
      <c r="U18" s="414" t="s">
        <v>2166</v>
      </c>
      <c r="V18" s="422">
        <v>9971500</v>
      </c>
      <c r="W18" s="423" t="s">
        <v>2152</v>
      </c>
      <c r="X18" s="424" t="s">
        <v>2085</v>
      </c>
      <c r="Y18" s="405" t="s">
        <v>1827</v>
      </c>
    </row>
    <row r="19" spans="1:25" ht="108.5" x14ac:dyDescent="0.35">
      <c r="A19" s="1014"/>
      <c r="B19" s="1009"/>
      <c r="C19" s="1009"/>
      <c r="D19" s="1026"/>
      <c r="E19" s="1009"/>
      <c r="F19" s="1009"/>
      <c r="G19" s="1009"/>
      <c r="H19" s="1009"/>
      <c r="I19" s="1012"/>
      <c r="J19" s="1009"/>
      <c r="K19" s="414" t="s">
        <v>2167</v>
      </c>
      <c r="L19" s="301" t="s">
        <v>2145</v>
      </c>
      <c r="M19" s="407" t="s">
        <v>2168</v>
      </c>
      <c r="N19" s="416" t="s">
        <v>2147</v>
      </c>
      <c r="O19" s="416" t="s">
        <v>2169</v>
      </c>
      <c r="P19" s="416" t="s">
        <v>2134</v>
      </c>
      <c r="Q19" s="416" t="s">
        <v>2169</v>
      </c>
      <c r="R19" s="407" t="s">
        <v>2134</v>
      </c>
      <c r="S19" s="416" t="s">
        <v>2170</v>
      </c>
      <c r="T19" s="407" t="s">
        <v>2134</v>
      </c>
      <c r="U19" s="416" t="s">
        <v>2147</v>
      </c>
      <c r="V19" s="422">
        <v>6475000</v>
      </c>
      <c r="W19" s="423" t="s">
        <v>2152</v>
      </c>
      <c r="X19" s="424" t="s">
        <v>2085</v>
      </c>
      <c r="Y19" s="405" t="s">
        <v>1827</v>
      </c>
    </row>
    <row r="20" spans="1:25" ht="108.5" x14ac:dyDescent="0.35">
      <c r="A20" s="1014"/>
      <c r="B20" s="1009"/>
      <c r="C20" s="1009"/>
      <c r="D20" s="1026"/>
      <c r="E20" s="1009"/>
      <c r="F20" s="1009"/>
      <c r="G20" s="1009"/>
      <c r="H20" s="1009"/>
      <c r="I20" s="1012"/>
      <c r="J20" s="1009"/>
      <c r="K20" s="414" t="s">
        <v>2171</v>
      </c>
      <c r="L20" s="301" t="s">
        <v>2145</v>
      </c>
      <c r="M20" s="407" t="s">
        <v>2168</v>
      </c>
      <c r="N20" s="416" t="s">
        <v>2147</v>
      </c>
      <c r="O20" s="416" t="s">
        <v>2169</v>
      </c>
      <c r="P20" s="416" t="s">
        <v>2134</v>
      </c>
      <c r="Q20" s="416" t="s">
        <v>2169</v>
      </c>
      <c r="R20" s="407" t="s">
        <v>2134</v>
      </c>
      <c r="S20" s="416" t="s">
        <v>2170</v>
      </c>
      <c r="T20" s="407" t="s">
        <v>2134</v>
      </c>
      <c r="U20" s="416" t="s">
        <v>2147</v>
      </c>
      <c r="V20" s="422">
        <v>6475000</v>
      </c>
      <c r="W20" s="423" t="s">
        <v>2152</v>
      </c>
      <c r="X20" s="424" t="s">
        <v>2085</v>
      </c>
      <c r="Y20" s="405" t="s">
        <v>1827</v>
      </c>
    </row>
    <row r="21" spans="1:25" ht="108.5" x14ac:dyDescent="0.35">
      <c r="A21" s="1014"/>
      <c r="B21" s="1009"/>
      <c r="C21" s="1009"/>
      <c r="D21" s="1026"/>
      <c r="E21" s="1009"/>
      <c r="F21" s="1009"/>
      <c r="G21" s="1009"/>
      <c r="H21" s="1009"/>
      <c r="I21" s="1012"/>
      <c r="J21" s="1009"/>
      <c r="K21" s="414" t="s">
        <v>2172</v>
      </c>
      <c r="L21" s="301" t="s">
        <v>2173</v>
      </c>
      <c r="M21" s="407" t="s">
        <v>2168</v>
      </c>
      <c r="N21" s="416" t="s">
        <v>2147</v>
      </c>
      <c r="O21" s="416" t="s">
        <v>2169</v>
      </c>
      <c r="P21" s="416" t="s">
        <v>2134</v>
      </c>
      <c r="Q21" s="416" t="s">
        <v>2169</v>
      </c>
      <c r="R21" s="407" t="s">
        <v>2134</v>
      </c>
      <c r="S21" s="416" t="s">
        <v>2170</v>
      </c>
      <c r="T21" s="407" t="s">
        <v>2134</v>
      </c>
      <c r="U21" s="416" t="s">
        <v>2147</v>
      </c>
      <c r="V21" s="422">
        <v>6475000</v>
      </c>
      <c r="W21" s="423" t="s">
        <v>2152</v>
      </c>
      <c r="X21" s="424" t="s">
        <v>2085</v>
      </c>
      <c r="Y21" s="405" t="s">
        <v>1827</v>
      </c>
    </row>
    <row r="22" spans="1:25" ht="126.5" customHeight="1" x14ac:dyDescent="0.35">
      <c r="A22" s="1014"/>
      <c r="B22" s="1009"/>
      <c r="C22" s="1009"/>
      <c r="D22" s="1026"/>
      <c r="E22" s="1009"/>
      <c r="F22" s="1009"/>
      <c r="G22" s="1009"/>
      <c r="H22" s="1009"/>
      <c r="I22" s="1012"/>
      <c r="J22" s="1009"/>
      <c r="K22" s="401" t="s">
        <v>2174</v>
      </c>
      <c r="L22" s="301" t="s">
        <v>2173</v>
      </c>
      <c r="M22" s="407" t="s">
        <v>2175</v>
      </c>
      <c r="N22" s="301" t="s">
        <v>2095</v>
      </c>
      <c r="O22" s="416" t="s">
        <v>2176</v>
      </c>
      <c r="P22" s="416" t="s">
        <v>2134</v>
      </c>
      <c r="Q22" s="416" t="s">
        <v>2177</v>
      </c>
      <c r="R22" s="407" t="s">
        <v>2134</v>
      </c>
      <c r="S22" s="416" t="s">
        <v>2178</v>
      </c>
      <c r="T22" s="407" t="s">
        <v>2179</v>
      </c>
      <c r="U22" s="407" t="s">
        <v>2179</v>
      </c>
      <c r="V22" s="417">
        <v>2297700</v>
      </c>
      <c r="W22" s="418" t="s">
        <v>1020</v>
      </c>
      <c r="X22" s="419" t="s">
        <v>2085</v>
      </c>
      <c r="Y22" s="405" t="s">
        <v>1827</v>
      </c>
    </row>
    <row r="23" spans="1:25" ht="98" customHeight="1" x14ac:dyDescent="0.35">
      <c r="A23" s="1014"/>
      <c r="B23" s="1009"/>
      <c r="C23" s="1009"/>
      <c r="D23" s="1026"/>
      <c r="E23" s="1009"/>
      <c r="F23" s="1009"/>
      <c r="G23" s="1009"/>
      <c r="H23" s="1009"/>
      <c r="I23" s="1012"/>
      <c r="J23" s="1009"/>
      <c r="K23" s="301" t="s">
        <v>2180</v>
      </c>
      <c r="L23" s="301" t="s">
        <v>2181</v>
      </c>
      <c r="M23" s="301" t="s">
        <v>2181</v>
      </c>
      <c r="N23" s="301" t="s">
        <v>2182</v>
      </c>
      <c r="O23" s="301" t="s">
        <v>324</v>
      </c>
      <c r="P23" s="301" t="s">
        <v>2091</v>
      </c>
      <c r="Q23" s="301" t="s">
        <v>324</v>
      </c>
      <c r="R23" s="301" t="s">
        <v>2091</v>
      </c>
      <c r="S23" s="301" t="s">
        <v>324</v>
      </c>
      <c r="T23" s="301" t="s">
        <v>2091</v>
      </c>
      <c r="U23" s="301" t="s">
        <v>2183</v>
      </c>
      <c r="V23" s="412">
        <v>250000</v>
      </c>
      <c r="W23" s="301" t="s">
        <v>1222</v>
      </c>
      <c r="X23" s="438" t="s">
        <v>2085</v>
      </c>
      <c r="Y23" s="405" t="s">
        <v>1936</v>
      </c>
    </row>
    <row r="24" spans="1:25" ht="93" x14ac:dyDescent="0.35">
      <c r="A24" s="1015"/>
      <c r="B24" s="1010"/>
      <c r="C24" s="1010"/>
      <c r="D24" s="1032"/>
      <c r="E24" s="1010"/>
      <c r="F24" s="1010"/>
      <c r="G24" s="1010"/>
      <c r="H24" s="1010"/>
      <c r="I24" s="1029"/>
      <c r="J24" s="1010"/>
      <c r="K24" s="401" t="s">
        <v>2184</v>
      </c>
      <c r="L24" s="301" t="s">
        <v>2173</v>
      </c>
      <c r="M24" s="407" t="s">
        <v>2185</v>
      </c>
      <c r="N24" s="416" t="s">
        <v>2134</v>
      </c>
      <c r="O24" s="416" t="s">
        <v>2186</v>
      </c>
      <c r="P24" s="416" t="s">
        <v>2134</v>
      </c>
      <c r="Q24" s="416" t="s">
        <v>2187</v>
      </c>
      <c r="R24" s="407" t="s">
        <v>2134</v>
      </c>
      <c r="S24" s="416" t="s">
        <v>2188</v>
      </c>
      <c r="T24" s="407" t="s">
        <v>2189</v>
      </c>
      <c r="U24" s="407" t="s">
        <v>2189</v>
      </c>
      <c r="V24" s="417">
        <v>10000000</v>
      </c>
      <c r="W24" s="418" t="s">
        <v>2190</v>
      </c>
      <c r="X24" s="419" t="s">
        <v>2085</v>
      </c>
      <c r="Y24" s="405" t="s">
        <v>1827</v>
      </c>
    </row>
    <row r="25" spans="1:25" ht="77.5" x14ac:dyDescent="0.35">
      <c r="A25" s="1023" t="s">
        <v>1210</v>
      </c>
      <c r="B25" s="1008" t="s">
        <v>2191</v>
      </c>
      <c r="C25" s="1008" t="s">
        <v>2192</v>
      </c>
      <c r="D25" s="415" t="s">
        <v>1111</v>
      </c>
      <c r="E25" s="1008" t="s">
        <v>2193</v>
      </c>
      <c r="F25" s="1008" t="s">
        <v>2194</v>
      </c>
      <c r="G25" s="1008" t="s">
        <v>2361</v>
      </c>
      <c r="H25" s="1008" t="s">
        <v>1093</v>
      </c>
      <c r="I25" s="1011" t="s">
        <v>2195</v>
      </c>
      <c r="J25" s="1008" t="s">
        <v>2196</v>
      </c>
      <c r="K25" s="411" t="s">
        <v>2197</v>
      </c>
      <c r="L25" s="411" t="s">
        <v>2198</v>
      </c>
      <c r="M25" s="411" t="s">
        <v>448</v>
      </c>
      <c r="N25" s="401" t="s">
        <v>29</v>
      </c>
      <c r="O25" s="411" t="s">
        <v>2199</v>
      </c>
      <c r="P25" s="411" t="s">
        <v>2200</v>
      </c>
      <c r="Q25" s="411" t="s">
        <v>2201</v>
      </c>
      <c r="R25" s="411" t="s">
        <v>2202</v>
      </c>
      <c r="S25" s="411" t="s">
        <v>448</v>
      </c>
      <c r="T25" s="401" t="s">
        <v>29</v>
      </c>
      <c r="U25" s="401" t="s">
        <v>2203</v>
      </c>
      <c r="V25" s="412" t="s">
        <v>29</v>
      </c>
      <c r="W25" s="427" t="s">
        <v>29</v>
      </c>
      <c r="X25" s="428" t="s">
        <v>2085</v>
      </c>
      <c r="Y25" s="405" t="s">
        <v>1936</v>
      </c>
    </row>
    <row r="26" spans="1:25" ht="93" x14ac:dyDescent="0.35">
      <c r="A26" s="1024"/>
      <c r="B26" s="1009"/>
      <c r="C26" s="1009"/>
      <c r="D26" s="421"/>
      <c r="E26" s="1009"/>
      <c r="F26" s="1009"/>
      <c r="G26" s="1009"/>
      <c r="H26" s="1009"/>
      <c r="I26" s="1012"/>
      <c r="J26" s="1009"/>
      <c r="K26" s="429" t="s">
        <v>2204</v>
      </c>
      <c r="L26" s="429" t="s">
        <v>2205</v>
      </c>
      <c r="M26" s="301" t="s">
        <v>2206</v>
      </c>
      <c r="N26" s="301" t="s">
        <v>2090</v>
      </c>
      <c r="O26" s="301" t="s">
        <v>2207</v>
      </c>
      <c r="P26" s="301" t="s">
        <v>2208</v>
      </c>
      <c r="Q26" s="429" t="s">
        <v>741</v>
      </c>
      <c r="R26" s="301" t="s">
        <v>29</v>
      </c>
      <c r="S26" s="411" t="s">
        <v>448</v>
      </c>
      <c r="T26" s="401" t="s">
        <v>29</v>
      </c>
      <c r="U26" s="401" t="s">
        <v>2209</v>
      </c>
      <c r="V26" s="430">
        <v>2722728</v>
      </c>
      <c r="W26" s="431" t="s">
        <v>2210</v>
      </c>
      <c r="X26" s="432" t="s">
        <v>2085</v>
      </c>
      <c r="Y26" s="405" t="s">
        <v>1827</v>
      </c>
    </row>
    <row r="27" spans="1:25" ht="93" x14ac:dyDescent="0.35">
      <c r="A27" s="1024"/>
      <c r="B27" s="1009"/>
      <c r="C27" s="1009"/>
      <c r="D27" s="421"/>
      <c r="E27" s="1009"/>
      <c r="F27" s="1009"/>
      <c r="G27" s="1009"/>
      <c r="H27" s="1009"/>
      <c r="I27" s="1012"/>
      <c r="J27" s="1009"/>
      <c r="K27" s="429" t="s">
        <v>2211</v>
      </c>
      <c r="L27" s="429" t="s">
        <v>2205</v>
      </c>
      <c r="M27" s="301" t="s">
        <v>2212</v>
      </c>
      <c r="N27" s="301" t="s">
        <v>2090</v>
      </c>
      <c r="O27" s="301" t="s">
        <v>2213</v>
      </c>
      <c r="P27" s="301" t="s">
        <v>2208</v>
      </c>
      <c r="Q27" s="429" t="s">
        <v>741</v>
      </c>
      <c r="R27" s="301" t="s">
        <v>29</v>
      </c>
      <c r="S27" s="411" t="s">
        <v>448</v>
      </c>
      <c r="T27" s="401" t="s">
        <v>29</v>
      </c>
      <c r="U27" s="401" t="s">
        <v>2209</v>
      </c>
      <c r="V27" s="430">
        <v>333333.33</v>
      </c>
      <c r="W27" s="431" t="s">
        <v>2210</v>
      </c>
      <c r="X27" s="432" t="s">
        <v>2085</v>
      </c>
      <c r="Y27" s="405" t="s">
        <v>1827</v>
      </c>
    </row>
    <row r="28" spans="1:25" ht="93" x14ac:dyDescent="0.35">
      <c r="A28" s="1024"/>
      <c r="B28" s="1009"/>
      <c r="C28" s="1009"/>
      <c r="D28" s="421"/>
      <c r="E28" s="1009"/>
      <c r="F28" s="1009"/>
      <c r="G28" s="1009"/>
      <c r="H28" s="1009"/>
      <c r="I28" s="1012"/>
      <c r="J28" s="1009"/>
      <c r="K28" s="429" t="s">
        <v>2214</v>
      </c>
      <c r="L28" s="429" t="s">
        <v>2205</v>
      </c>
      <c r="M28" s="301" t="s">
        <v>2215</v>
      </c>
      <c r="N28" s="301" t="s">
        <v>2090</v>
      </c>
      <c r="O28" s="301" t="s">
        <v>2216</v>
      </c>
      <c r="P28" s="301" t="s">
        <v>2208</v>
      </c>
      <c r="Q28" s="429" t="s">
        <v>741</v>
      </c>
      <c r="R28" s="301" t="s">
        <v>29</v>
      </c>
      <c r="S28" s="411" t="s">
        <v>448</v>
      </c>
      <c r="T28" s="401" t="s">
        <v>29</v>
      </c>
      <c r="U28" s="401" t="s">
        <v>2209</v>
      </c>
      <c r="V28" s="430">
        <v>222222.22</v>
      </c>
      <c r="W28" s="431" t="s">
        <v>2210</v>
      </c>
      <c r="X28" s="432" t="s">
        <v>2085</v>
      </c>
      <c r="Y28" s="405" t="s">
        <v>1827</v>
      </c>
    </row>
    <row r="29" spans="1:25" ht="93" x14ac:dyDescent="0.35">
      <c r="A29" s="1024"/>
      <c r="B29" s="1009"/>
      <c r="C29" s="1009"/>
      <c r="D29" s="421"/>
      <c r="E29" s="1009"/>
      <c r="F29" s="1009"/>
      <c r="G29" s="1009"/>
      <c r="H29" s="1009"/>
      <c r="I29" s="1012"/>
      <c r="J29" s="1009"/>
      <c r="K29" s="429" t="s">
        <v>2217</v>
      </c>
      <c r="L29" s="429" t="s">
        <v>2205</v>
      </c>
      <c r="M29" s="301" t="s">
        <v>2218</v>
      </c>
      <c r="N29" s="301" t="s">
        <v>2090</v>
      </c>
      <c r="O29" s="301" t="s">
        <v>2219</v>
      </c>
      <c r="P29" s="301" t="s">
        <v>2208</v>
      </c>
      <c r="Q29" s="429" t="s">
        <v>741</v>
      </c>
      <c r="R29" s="301" t="s">
        <v>29</v>
      </c>
      <c r="S29" s="411" t="s">
        <v>448</v>
      </c>
      <c r="T29" s="401" t="s">
        <v>29</v>
      </c>
      <c r="U29" s="401" t="s">
        <v>2209</v>
      </c>
      <c r="V29" s="430">
        <v>208333.33</v>
      </c>
      <c r="W29" s="431" t="s">
        <v>2210</v>
      </c>
      <c r="X29" s="432" t="s">
        <v>2085</v>
      </c>
      <c r="Y29" s="405" t="s">
        <v>1827</v>
      </c>
    </row>
    <row r="30" spans="1:25" ht="93" x14ac:dyDescent="0.35">
      <c r="A30" s="1024"/>
      <c r="B30" s="1009"/>
      <c r="C30" s="1009"/>
      <c r="D30" s="421"/>
      <c r="E30" s="1009"/>
      <c r="F30" s="1009"/>
      <c r="G30" s="1009"/>
      <c r="H30" s="1009"/>
      <c r="I30" s="1012"/>
      <c r="J30" s="1009"/>
      <c r="K30" s="429" t="s">
        <v>2220</v>
      </c>
      <c r="L30" s="429" t="s">
        <v>2205</v>
      </c>
      <c r="M30" s="301" t="s">
        <v>2221</v>
      </c>
      <c r="N30" s="301" t="s">
        <v>2090</v>
      </c>
      <c r="O30" s="301" t="s">
        <v>2222</v>
      </c>
      <c r="P30" s="301" t="s">
        <v>2208</v>
      </c>
      <c r="Q30" s="429" t="s">
        <v>741</v>
      </c>
      <c r="R30" s="301" t="s">
        <v>29</v>
      </c>
      <c r="S30" s="411" t="s">
        <v>448</v>
      </c>
      <c r="T30" s="401" t="s">
        <v>29</v>
      </c>
      <c r="U30" s="401" t="s">
        <v>2209</v>
      </c>
      <c r="V30" s="430">
        <v>122222.22</v>
      </c>
      <c r="W30" s="431" t="s">
        <v>2210</v>
      </c>
      <c r="X30" s="432" t="s">
        <v>2085</v>
      </c>
      <c r="Y30" s="405" t="s">
        <v>1827</v>
      </c>
    </row>
    <row r="31" spans="1:25" ht="93" x14ac:dyDescent="0.35">
      <c r="A31" s="1024"/>
      <c r="B31" s="1009"/>
      <c r="C31" s="1009"/>
      <c r="D31" s="1026"/>
      <c r="E31" s="1009"/>
      <c r="F31" s="1009"/>
      <c r="G31" s="1009"/>
      <c r="H31" s="1009"/>
      <c r="I31" s="1012"/>
      <c r="J31" s="1009"/>
      <c r="K31" s="429" t="s">
        <v>2223</v>
      </c>
      <c r="L31" s="429" t="s">
        <v>2205</v>
      </c>
      <c r="M31" s="301" t="s">
        <v>2215</v>
      </c>
      <c r="N31" s="301" t="s">
        <v>2090</v>
      </c>
      <c r="O31" s="301" t="s">
        <v>2216</v>
      </c>
      <c r="P31" s="301" t="s">
        <v>2208</v>
      </c>
      <c r="Q31" s="429" t="s">
        <v>741</v>
      </c>
      <c r="R31" s="301" t="s">
        <v>29</v>
      </c>
      <c r="S31" s="411" t="s">
        <v>448</v>
      </c>
      <c r="T31" s="401" t="s">
        <v>29</v>
      </c>
      <c r="U31" s="301" t="s">
        <v>2224</v>
      </c>
      <c r="V31" s="430">
        <v>208333.33</v>
      </c>
      <c r="W31" s="433" t="s">
        <v>1222</v>
      </c>
      <c r="X31" s="434" t="s">
        <v>2085</v>
      </c>
      <c r="Y31" s="405" t="s">
        <v>1827</v>
      </c>
    </row>
    <row r="32" spans="1:25" ht="93" x14ac:dyDescent="0.35">
      <c r="A32" s="1024"/>
      <c r="B32" s="1009"/>
      <c r="C32" s="1009"/>
      <c r="D32" s="1026"/>
      <c r="E32" s="1009"/>
      <c r="F32" s="1009"/>
      <c r="G32" s="1009"/>
      <c r="H32" s="1009"/>
      <c r="I32" s="1012"/>
      <c r="J32" s="1009"/>
      <c r="K32" s="429" t="s">
        <v>2225</v>
      </c>
      <c r="L32" s="429" t="s">
        <v>2205</v>
      </c>
      <c r="M32" s="301" t="s">
        <v>2226</v>
      </c>
      <c r="N32" s="301" t="s">
        <v>2090</v>
      </c>
      <c r="O32" s="301" t="s">
        <v>2227</v>
      </c>
      <c r="P32" s="301" t="s">
        <v>2208</v>
      </c>
      <c r="Q32" s="429" t="s">
        <v>741</v>
      </c>
      <c r="R32" s="301" t="s">
        <v>29</v>
      </c>
      <c r="S32" s="411" t="s">
        <v>448</v>
      </c>
      <c r="T32" s="401" t="s">
        <v>29</v>
      </c>
      <c r="U32" s="301" t="s">
        <v>2228</v>
      </c>
      <c r="V32" s="430">
        <v>318888.89</v>
      </c>
      <c r="W32" s="433" t="s">
        <v>1222</v>
      </c>
      <c r="X32" s="434" t="s">
        <v>2085</v>
      </c>
      <c r="Y32" s="405" t="s">
        <v>1827</v>
      </c>
    </row>
    <row r="33" spans="1:25" ht="108.5" x14ac:dyDescent="0.35">
      <c r="A33" s="1031"/>
      <c r="B33" s="1010"/>
      <c r="C33" s="1010"/>
      <c r="D33" s="1032"/>
      <c r="E33" s="1010"/>
      <c r="F33" s="1010"/>
      <c r="G33" s="1010"/>
      <c r="H33" s="1010"/>
      <c r="I33" s="1029"/>
      <c r="J33" s="1010"/>
      <c r="K33" s="301" t="s">
        <v>2229</v>
      </c>
      <c r="L33" s="301" t="s">
        <v>2230</v>
      </c>
      <c r="M33" s="301" t="s">
        <v>2231</v>
      </c>
      <c r="N33" s="301" t="s">
        <v>2232</v>
      </c>
      <c r="O33" s="301" t="s">
        <v>2231</v>
      </c>
      <c r="P33" s="301" t="s">
        <v>2233</v>
      </c>
      <c r="Q33" s="301" t="s">
        <v>2231</v>
      </c>
      <c r="R33" s="301" t="s">
        <v>2233</v>
      </c>
      <c r="S33" s="301" t="s">
        <v>2231</v>
      </c>
      <c r="T33" s="301" t="s">
        <v>2233</v>
      </c>
      <c r="U33" s="301" t="s">
        <v>2234</v>
      </c>
      <c r="V33" s="435">
        <v>365400</v>
      </c>
      <c r="W33" s="301" t="s">
        <v>1222</v>
      </c>
      <c r="X33" s="404" t="s">
        <v>2085</v>
      </c>
      <c r="Y33" s="436" t="s">
        <v>1936</v>
      </c>
    </row>
    <row r="34" spans="1:25" ht="77.5" x14ac:dyDescent="0.35">
      <c r="A34" s="1023" t="s">
        <v>792</v>
      </c>
      <c r="B34" s="1008" t="s">
        <v>2235</v>
      </c>
      <c r="C34" s="1008" t="s">
        <v>2236</v>
      </c>
      <c r="D34" s="1025" t="s">
        <v>1126</v>
      </c>
      <c r="E34" s="1008" t="s">
        <v>2237</v>
      </c>
      <c r="F34" s="1008" t="s">
        <v>2238</v>
      </c>
      <c r="G34" s="1008" t="s">
        <v>2239</v>
      </c>
      <c r="H34" s="1008" t="s">
        <v>2240</v>
      </c>
      <c r="I34" s="1011" t="s">
        <v>2241</v>
      </c>
      <c r="J34" s="301" t="s">
        <v>2242</v>
      </c>
      <c r="K34" s="301" t="s">
        <v>2243</v>
      </c>
      <c r="L34" s="301" t="s">
        <v>2244</v>
      </c>
      <c r="M34" s="301" t="s">
        <v>2245</v>
      </c>
      <c r="N34" s="411" t="s">
        <v>2246</v>
      </c>
      <c r="O34" s="301" t="s">
        <v>2247</v>
      </c>
      <c r="P34" s="411" t="s">
        <v>2248</v>
      </c>
      <c r="Q34" s="301" t="s">
        <v>2247</v>
      </c>
      <c r="R34" s="411" t="s">
        <v>2248</v>
      </c>
      <c r="S34" s="301" t="s">
        <v>323</v>
      </c>
      <c r="T34" s="411" t="s">
        <v>833</v>
      </c>
      <c r="U34" s="301" t="s">
        <v>1140</v>
      </c>
      <c r="V34" s="437">
        <f>104400+88740</f>
        <v>193140</v>
      </c>
      <c r="W34" s="301" t="s">
        <v>1222</v>
      </c>
      <c r="X34" s="1030" t="s">
        <v>2085</v>
      </c>
      <c r="Y34" s="405" t="s">
        <v>1827</v>
      </c>
    </row>
    <row r="35" spans="1:25" ht="77.5" x14ac:dyDescent="0.35">
      <c r="A35" s="1031"/>
      <c r="B35" s="1010"/>
      <c r="C35" s="1010"/>
      <c r="D35" s="1032"/>
      <c r="E35" s="1010"/>
      <c r="F35" s="1010"/>
      <c r="G35" s="1010"/>
      <c r="H35" s="1010"/>
      <c r="I35" s="1029"/>
      <c r="J35" s="301" t="s">
        <v>2249</v>
      </c>
      <c r="K35" s="301" t="s">
        <v>2250</v>
      </c>
      <c r="L35" s="301" t="s">
        <v>2251</v>
      </c>
      <c r="M35" s="301" t="s">
        <v>2252</v>
      </c>
      <c r="N35" s="301" t="s">
        <v>2253</v>
      </c>
      <c r="O35" s="301" t="s">
        <v>2252</v>
      </c>
      <c r="P35" s="301" t="s">
        <v>2253</v>
      </c>
      <c r="Q35" s="301" t="s">
        <v>2252</v>
      </c>
      <c r="R35" s="301" t="s">
        <v>2253</v>
      </c>
      <c r="S35" s="301" t="s">
        <v>2252</v>
      </c>
      <c r="T35" s="301" t="s">
        <v>2253</v>
      </c>
      <c r="U35" s="301" t="s">
        <v>1140</v>
      </c>
      <c r="V35" s="412">
        <v>104400</v>
      </c>
      <c r="W35" s="301" t="s">
        <v>1222</v>
      </c>
      <c r="X35" s="1030"/>
      <c r="Y35" s="405" t="s">
        <v>1827</v>
      </c>
    </row>
    <row r="36" spans="1:25" ht="108.5" x14ac:dyDescent="0.35">
      <c r="A36" s="426" t="s">
        <v>792</v>
      </c>
      <c r="B36" s="301" t="s">
        <v>2254</v>
      </c>
      <c r="C36" s="301" t="s">
        <v>2255</v>
      </c>
      <c r="D36" s="439" t="s">
        <v>2256</v>
      </c>
      <c r="E36" s="301" t="s">
        <v>2257</v>
      </c>
      <c r="F36" s="301" t="s">
        <v>2258</v>
      </c>
      <c r="G36" s="411" t="s">
        <v>2259</v>
      </c>
      <c r="H36" s="301" t="s">
        <v>1130</v>
      </c>
      <c r="I36" s="1027" t="s">
        <v>2260</v>
      </c>
      <c r="J36" s="1008" t="s">
        <v>2261</v>
      </c>
      <c r="K36" s="301" t="s">
        <v>2262</v>
      </c>
      <c r="L36" s="301" t="s">
        <v>2263</v>
      </c>
      <c r="M36" s="301" t="s">
        <v>2264</v>
      </c>
      <c r="N36" s="301" t="s">
        <v>2265</v>
      </c>
      <c r="O36" s="301" t="s">
        <v>2266</v>
      </c>
      <c r="P36" s="301" t="s">
        <v>2267</v>
      </c>
      <c r="Q36" s="301" t="s">
        <v>2268</v>
      </c>
      <c r="R36" s="301" t="s">
        <v>2265</v>
      </c>
      <c r="S36" s="301" t="s">
        <v>2266</v>
      </c>
      <c r="T36" s="301" t="s">
        <v>2267</v>
      </c>
      <c r="U36" s="301" t="s">
        <v>2267</v>
      </c>
      <c r="V36" s="412">
        <v>493290</v>
      </c>
      <c r="W36" s="301" t="s">
        <v>1222</v>
      </c>
      <c r="X36" s="438" t="s">
        <v>2085</v>
      </c>
      <c r="Y36" s="405" t="s">
        <v>1827</v>
      </c>
    </row>
    <row r="37" spans="1:25" ht="108.5" x14ac:dyDescent="0.35">
      <c r="A37" s="426"/>
      <c r="B37" s="301"/>
      <c r="C37" s="301"/>
      <c r="D37" s="439"/>
      <c r="E37" s="301"/>
      <c r="F37" s="301"/>
      <c r="G37" s="411"/>
      <c r="H37" s="301"/>
      <c r="I37" s="1028"/>
      <c r="J37" s="1010"/>
      <c r="K37" s="301" t="s">
        <v>2269</v>
      </c>
      <c r="L37" s="301" t="s">
        <v>2270</v>
      </c>
      <c r="M37" s="301" t="s">
        <v>2271</v>
      </c>
      <c r="N37" s="301" t="s">
        <v>2272</v>
      </c>
      <c r="O37" s="301" t="s">
        <v>2273</v>
      </c>
      <c r="P37" s="301" t="s">
        <v>2274</v>
      </c>
      <c r="Q37" s="301" t="s">
        <v>323</v>
      </c>
      <c r="R37" s="301" t="s">
        <v>2091</v>
      </c>
      <c r="S37" s="301" t="s">
        <v>323</v>
      </c>
      <c r="T37" s="301" t="s">
        <v>833</v>
      </c>
      <c r="U37" s="301" t="s">
        <v>2275</v>
      </c>
      <c r="V37" s="412">
        <v>350000</v>
      </c>
      <c r="W37" s="301" t="s">
        <v>1222</v>
      </c>
      <c r="X37" s="438" t="s">
        <v>2085</v>
      </c>
      <c r="Y37" s="405" t="s">
        <v>1936</v>
      </c>
    </row>
    <row r="38" spans="1:25" ht="139.5" x14ac:dyDescent="0.35">
      <c r="A38" s="426"/>
      <c r="B38" s="1019" t="s">
        <v>2276</v>
      </c>
      <c r="C38" s="1019" t="s">
        <v>2277</v>
      </c>
      <c r="D38" s="1021" t="s">
        <v>1609</v>
      </c>
      <c r="E38" s="1019" t="s">
        <v>2278</v>
      </c>
      <c r="F38" s="1019" t="s">
        <v>2258</v>
      </c>
      <c r="G38" s="1019" t="s">
        <v>2279</v>
      </c>
      <c r="H38" s="1019" t="s">
        <v>2280</v>
      </c>
      <c r="I38" s="1027" t="s">
        <v>1610</v>
      </c>
      <c r="J38" s="1019" t="s">
        <v>2366</v>
      </c>
      <c r="K38" s="301" t="s">
        <v>2281</v>
      </c>
      <c r="L38" s="301" t="s">
        <v>2282</v>
      </c>
      <c r="M38" s="301" t="s">
        <v>2283</v>
      </c>
      <c r="N38" s="301" t="s">
        <v>2274</v>
      </c>
      <c r="O38" s="301" t="s">
        <v>2284</v>
      </c>
      <c r="P38" s="301" t="s">
        <v>2274</v>
      </c>
      <c r="Q38" s="301" t="s">
        <v>2285</v>
      </c>
      <c r="R38" s="301" t="s">
        <v>2274</v>
      </c>
      <c r="S38" s="301" t="s">
        <v>2286</v>
      </c>
      <c r="T38" s="301" t="s">
        <v>2274</v>
      </c>
      <c r="U38" s="301" t="s">
        <v>2287</v>
      </c>
      <c r="V38" s="412">
        <v>1128748.79</v>
      </c>
      <c r="W38" s="413" t="s">
        <v>1222</v>
      </c>
      <c r="X38" s="404" t="s">
        <v>2085</v>
      </c>
      <c r="Y38" s="405" t="s">
        <v>1936</v>
      </c>
    </row>
    <row r="39" spans="1:25" ht="77.5" x14ac:dyDescent="0.35">
      <c r="A39" s="441" t="s">
        <v>792</v>
      </c>
      <c r="B39" s="1020"/>
      <c r="C39" s="1020"/>
      <c r="D39" s="1022"/>
      <c r="E39" s="1020"/>
      <c r="F39" s="1020"/>
      <c r="G39" s="1020"/>
      <c r="H39" s="1020"/>
      <c r="I39" s="1028"/>
      <c r="J39" s="1020"/>
      <c r="K39" s="301" t="s">
        <v>2288</v>
      </c>
      <c r="L39" s="301" t="s">
        <v>2289</v>
      </c>
      <c r="M39" s="301" t="s">
        <v>2290</v>
      </c>
      <c r="N39" s="301" t="s">
        <v>2291</v>
      </c>
      <c r="O39" s="301" t="s">
        <v>2292</v>
      </c>
      <c r="P39" s="301" t="s">
        <v>2293</v>
      </c>
      <c r="Q39" s="301" t="s">
        <v>323</v>
      </c>
      <c r="R39" s="301" t="s">
        <v>2091</v>
      </c>
      <c r="S39" s="301" t="s">
        <v>323</v>
      </c>
      <c r="T39" s="301" t="s">
        <v>833</v>
      </c>
      <c r="U39" s="301" t="s">
        <v>2294</v>
      </c>
      <c r="V39" s="412">
        <v>1900000</v>
      </c>
      <c r="W39" s="413" t="s">
        <v>1222</v>
      </c>
      <c r="X39" s="404" t="s">
        <v>2085</v>
      </c>
      <c r="Y39" s="405" t="s">
        <v>1936</v>
      </c>
    </row>
    <row r="40" spans="1:25" ht="201.5" x14ac:dyDescent="0.35">
      <c r="A40" s="1023" t="s">
        <v>786</v>
      </c>
      <c r="B40" s="1008" t="s">
        <v>74</v>
      </c>
      <c r="C40" s="1008" t="s">
        <v>2295</v>
      </c>
      <c r="D40" s="1025" t="s">
        <v>1797</v>
      </c>
      <c r="E40" s="1008" t="s">
        <v>2296</v>
      </c>
      <c r="F40" s="1008" t="s">
        <v>2297</v>
      </c>
      <c r="G40" s="1008" t="s">
        <v>2298</v>
      </c>
      <c r="H40" s="1008" t="s">
        <v>2299</v>
      </c>
      <c r="I40" s="1011" t="s">
        <v>2300</v>
      </c>
      <c r="J40" s="1008" t="s">
        <v>2301</v>
      </c>
      <c r="K40" s="420" t="s">
        <v>2302</v>
      </c>
      <c r="L40" s="425" t="s">
        <v>2303</v>
      </c>
      <c r="M40" s="425" t="s">
        <v>2304</v>
      </c>
      <c r="N40" s="425" t="s">
        <v>2305</v>
      </c>
      <c r="O40" s="425" t="s">
        <v>2306</v>
      </c>
      <c r="P40" s="425" t="s">
        <v>2305</v>
      </c>
      <c r="Q40" s="425" t="s">
        <v>2307</v>
      </c>
      <c r="R40" s="425" t="s">
        <v>2305</v>
      </c>
      <c r="S40" s="425" t="s">
        <v>2308</v>
      </c>
      <c r="T40" s="425" t="s">
        <v>2305</v>
      </c>
      <c r="U40" s="425" t="s">
        <v>2309</v>
      </c>
      <c r="V40" s="430" t="s">
        <v>29</v>
      </c>
      <c r="W40" s="433" t="s">
        <v>29</v>
      </c>
      <c r="X40" s="434" t="s">
        <v>2085</v>
      </c>
      <c r="Y40" s="405" t="s">
        <v>1827</v>
      </c>
    </row>
    <row r="41" spans="1:25" ht="201.5" x14ac:dyDescent="0.35">
      <c r="A41" s="1024"/>
      <c r="B41" s="1009"/>
      <c r="C41" s="1009"/>
      <c r="D41" s="1026"/>
      <c r="E41" s="1009"/>
      <c r="F41" s="1009"/>
      <c r="G41" s="1009"/>
      <c r="H41" s="1009"/>
      <c r="I41" s="1012"/>
      <c r="J41" s="1009"/>
      <c r="K41" s="414" t="s">
        <v>2310</v>
      </c>
      <c r="L41" s="301" t="s">
        <v>2311</v>
      </c>
      <c r="M41" s="425" t="s">
        <v>2304</v>
      </c>
      <c r="N41" s="444" t="s">
        <v>2312</v>
      </c>
      <c r="O41" s="425" t="s">
        <v>2306</v>
      </c>
      <c r="P41" s="444" t="s">
        <v>2313</v>
      </c>
      <c r="Q41" s="425" t="s">
        <v>2307</v>
      </c>
      <c r="R41" s="444" t="s">
        <v>2313</v>
      </c>
      <c r="S41" s="425" t="s">
        <v>2308</v>
      </c>
      <c r="T41" s="444" t="s">
        <v>2313</v>
      </c>
      <c r="U41" s="301" t="s">
        <v>2309</v>
      </c>
      <c r="V41" s="412" t="s">
        <v>29</v>
      </c>
      <c r="W41" s="413" t="s">
        <v>29</v>
      </c>
      <c r="X41" s="438" t="s">
        <v>2085</v>
      </c>
      <c r="Y41" s="405" t="s">
        <v>1827</v>
      </c>
    </row>
    <row r="42" spans="1:25" ht="139.5" x14ac:dyDescent="0.35">
      <c r="A42" s="1013" t="s">
        <v>330</v>
      </c>
      <c r="B42" s="1016" t="s">
        <v>824</v>
      </c>
      <c r="C42" s="1016" t="s">
        <v>2314</v>
      </c>
      <c r="D42" s="1017" t="s">
        <v>2315</v>
      </c>
      <c r="E42" s="1016" t="s">
        <v>2316</v>
      </c>
      <c r="F42" s="1008" t="s">
        <v>2317</v>
      </c>
      <c r="G42" s="1016" t="s">
        <v>2318</v>
      </c>
      <c r="H42" s="1016" t="s">
        <v>2319</v>
      </c>
      <c r="I42" s="1018" t="s">
        <v>953</v>
      </c>
      <c r="J42" s="1016" t="s">
        <v>2320</v>
      </c>
      <c r="K42" s="1008" t="s">
        <v>2321</v>
      </c>
      <c r="L42" s="301" t="s">
        <v>2322</v>
      </c>
      <c r="M42" s="301" t="s">
        <v>2323</v>
      </c>
      <c r="N42" s="301" t="s">
        <v>2324</v>
      </c>
      <c r="O42" s="301" t="s">
        <v>2325</v>
      </c>
      <c r="P42" s="301" t="s">
        <v>2324</v>
      </c>
      <c r="Q42" s="301" t="s">
        <v>2325</v>
      </c>
      <c r="R42" s="301" t="s">
        <v>2324</v>
      </c>
      <c r="S42" s="301" t="s">
        <v>2326</v>
      </c>
      <c r="T42" s="301" t="s">
        <v>2324</v>
      </c>
      <c r="U42" s="301" t="s">
        <v>41</v>
      </c>
      <c r="V42" s="446" t="s">
        <v>29</v>
      </c>
      <c r="W42" s="447" t="s">
        <v>29</v>
      </c>
      <c r="X42" s="448" t="s">
        <v>2085</v>
      </c>
      <c r="Y42" s="405" t="s">
        <v>1827</v>
      </c>
    </row>
    <row r="43" spans="1:25" ht="77.5" x14ac:dyDescent="0.35">
      <c r="A43" s="1014"/>
      <c r="B43" s="1016"/>
      <c r="C43" s="1016"/>
      <c r="D43" s="1017"/>
      <c r="E43" s="1016"/>
      <c r="F43" s="1009"/>
      <c r="G43" s="1016"/>
      <c r="H43" s="1016"/>
      <c r="I43" s="1018"/>
      <c r="J43" s="1017"/>
      <c r="K43" s="1009"/>
      <c r="L43" s="301" t="s">
        <v>2327</v>
      </c>
      <c r="M43" s="301" t="s">
        <v>2328</v>
      </c>
      <c r="N43" s="301" t="s">
        <v>2329</v>
      </c>
      <c r="O43" s="301" t="s">
        <v>2328</v>
      </c>
      <c r="P43" s="301" t="s">
        <v>2329</v>
      </c>
      <c r="Q43" s="301" t="s">
        <v>2328</v>
      </c>
      <c r="R43" s="301" t="s">
        <v>2329</v>
      </c>
      <c r="S43" s="301" t="s">
        <v>2328</v>
      </c>
      <c r="T43" s="301" t="s">
        <v>2329</v>
      </c>
      <c r="U43" s="301" t="s">
        <v>2329</v>
      </c>
      <c r="V43" s="446" t="s">
        <v>29</v>
      </c>
      <c r="W43" s="447" t="s">
        <v>29</v>
      </c>
      <c r="X43" s="448" t="s">
        <v>2085</v>
      </c>
      <c r="Y43" s="405" t="s">
        <v>1827</v>
      </c>
    </row>
    <row r="44" spans="1:25" ht="62" x14ac:dyDescent="0.35">
      <c r="A44" s="1015"/>
      <c r="B44" s="1016"/>
      <c r="C44" s="1016"/>
      <c r="D44" s="1017"/>
      <c r="E44" s="1016"/>
      <c r="F44" s="1010"/>
      <c r="G44" s="1016"/>
      <c r="H44" s="1016"/>
      <c r="I44" s="1018"/>
      <c r="J44" s="1017"/>
      <c r="K44" s="1010"/>
      <c r="L44" s="414" t="s">
        <v>1085</v>
      </c>
      <c r="M44" s="414" t="s">
        <v>2330</v>
      </c>
      <c r="N44" s="414" t="s">
        <v>1087</v>
      </c>
      <c r="O44" s="414" t="s">
        <v>2330</v>
      </c>
      <c r="P44" s="414" t="s">
        <v>1087</v>
      </c>
      <c r="Q44" s="414" t="s">
        <v>2330</v>
      </c>
      <c r="R44" s="414" t="s">
        <v>1087</v>
      </c>
      <c r="S44" s="414" t="s">
        <v>2330</v>
      </c>
      <c r="T44" s="414" t="s">
        <v>1087</v>
      </c>
      <c r="U44" s="414" t="s">
        <v>41</v>
      </c>
      <c r="V44" s="449" t="s">
        <v>29</v>
      </c>
      <c r="W44" s="447" t="s">
        <v>29</v>
      </c>
      <c r="X44" s="448" t="s">
        <v>2085</v>
      </c>
      <c r="Y44" s="405" t="s">
        <v>1827</v>
      </c>
    </row>
    <row r="45" spans="1:25" ht="128" customHeight="1" x14ac:dyDescent="0.35">
      <c r="A45" s="426" t="s">
        <v>1698</v>
      </c>
      <c r="B45" s="301" t="s">
        <v>1264</v>
      </c>
      <c r="C45" s="301" t="s">
        <v>1697</v>
      </c>
      <c r="D45" s="439" t="s">
        <v>1613</v>
      </c>
      <c r="E45" s="414" t="s">
        <v>44</v>
      </c>
      <c r="F45" s="414" t="s">
        <v>45</v>
      </c>
      <c r="G45" s="414" t="s">
        <v>2331</v>
      </c>
      <c r="H45" s="414" t="s">
        <v>1781</v>
      </c>
      <c r="I45" s="402" t="s">
        <v>3914</v>
      </c>
      <c r="J45" s="301" t="s">
        <v>2332</v>
      </c>
      <c r="K45" s="301" t="s">
        <v>2333</v>
      </c>
      <c r="L45" s="301" t="s">
        <v>2334</v>
      </c>
      <c r="M45" s="301" t="s">
        <v>2335</v>
      </c>
      <c r="N45" s="301" t="s">
        <v>2336</v>
      </c>
      <c r="O45" s="301" t="s">
        <v>2335</v>
      </c>
      <c r="P45" s="301" t="s">
        <v>2336</v>
      </c>
      <c r="Q45" s="301" t="s">
        <v>2335</v>
      </c>
      <c r="R45" s="301" t="s">
        <v>2336</v>
      </c>
      <c r="S45" s="301" t="s">
        <v>2335</v>
      </c>
      <c r="T45" s="301" t="s">
        <v>2336</v>
      </c>
      <c r="U45" s="301" t="s">
        <v>2337</v>
      </c>
      <c r="V45" s="449" t="s">
        <v>29</v>
      </c>
      <c r="W45" s="447" t="s">
        <v>29</v>
      </c>
      <c r="X45" s="448" t="s">
        <v>2085</v>
      </c>
      <c r="Y45" s="405" t="s">
        <v>1827</v>
      </c>
    </row>
    <row r="46" spans="1:25" ht="232.5" x14ac:dyDescent="0.35">
      <c r="A46" s="426" t="s">
        <v>1698</v>
      </c>
      <c r="B46" s="301" t="s">
        <v>19</v>
      </c>
      <c r="C46" s="301" t="s">
        <v>1699</v>
      </c>
      <c r="D46" s="439" t="s">
        <v>1397</v>
      </c>
      <c r="E46" s="301" t="s">
        <v>1700</v>
      </c>
      <c r="F46" s="301" t="s">
        <v>1773</v>
      </c>
      <c r="G46" s="301" t="s">
        <v>2338</v>
      </c>
      <c r="H46" s="301" t="s">
        <v>337</v>
      </c>
      <c r="I46" s="439" t="s">
        <v>1774</v>
      </c>
      <c r="J46" s="301"/>
      <c r="K46" s="411" t="s">
        <v>2339</v>
      </c>
      <c r="L46" s="414" t="s">
        <v>1775</v>
      </c>
      <c r="M46" s="414" t="s">
        <v>1702</v>
      </c>
      <c r="N46" s="414" t="s">
        <v>338</v>
      </c>
      <c r="O46" s="414" t="s">
        <v>741</v>
      </c>
      <c r="P46" s="414" t="s">
        <v>29</v>
      </c>
      <c r="Q46" s="414" t="s">
        <v>1703</v>
      </c>
      <c r="R46" s="414" t="s">
        <v>1704</v>
      </c>
      <c r="S46" s="414" t="s">
        <v>1705</v>
      </c>
      <c r="T46" s="414" t="s">
        <v>338</v>
      </c>
      <c r="U46" s="450" t="s">
        <v>701</v>
      </c>
      <c r="V46" s="423" t="s">
        <v>28</v>
      </c>
      <c r="W46" s="451" t="s">
        <v>106</v>
      </c>
      <c r="X46" s="448" t="s">
        <v>2085</v>
      </c>
      <c r="Y46" s="405" t="s">
        <v>1827</v>
      </c>
    </row>
    <row r="47" spans="1:25" ht="325.5" x14ac:dyDescent="0.35">
      <c r="A47" s="452" t="s">
        <v>17</v>
      </c>
      <c r="B47" s="301" t="s">
        <v>24</v>
      </c>
      <c r="C47" s="301" t="s">
        <v>1706</v>
      </c>
      <c r="D47" s="410" t="s">
        <v>1707</v>
      </c>
      <c r="E47" s="411" t="s">
        <v>1708</v>
      </c>
      <c r="F47" s="411" t="s">
        <v>1709</v>
      </c>
      <c r="G47" s="411" t="s">
        <v>2340</v>
      </c>
      <c r="H47" s="411" t="s">
        <v>18</v>
      </c>
      <c r="I47" s="439" t="s">
        <v>1710</v>
      </c>
      <c r="J47" s="301"/>
      <c r="K47" s="453" t="s">
        <v>1742</v>
      </c>
      <c r="L47" s="301" t="s">
        <v>1711</v>
      </c>
      <c r="M47" s="301" t="s">
        <v>1712</v>
      </c>
      <c r="N47" s="301" t="s">
        <v>920</v>
      </c>
      <c r="O47" s="301" t="s">
        <v>1713</v>
      </c>
      <c r="P47" s="301" t="s">
        <v>920</v>
      </c>
      <c r="Q47" s="301" t="s">
        <v>1714</v>
      </c>
      <c r="R47" s="301" t="s">
        <v>920</v>
      </c>
      <c r="S47" s="301" t="s">
        <v>2341</v>
      </c>
      <c r="T47" s="301" t="s">
        <v>2342</v>
      </c>
      <c r="U47" s="301" t="s">
        <v>1715</v>
      </c>
      <c r="V47" s="454">
        <v>200000</v>
      </c>
      <c r="W47" s="301" t="s">
        <v>27</v>
      </c>
      <c r="X47" s="448" t="s">
        <v>2085</v>
      </c>
      <c r="Y47" s="405" t="s">
        <v>1827</v>
      </c>
    </row>
    <row r="48" spans="1:25" ht="217" x14ac:dyDescent="0.35">
      <c r="A48" s="399" t="s">
        <v>1698</v>
      </c>
      <c r="B48" s="414" t="s">
        <v>331</v>
      </c>
      <c r="C48" s="301" t="s">
        <v>1716</v>
      </c>
      <c r="D48" s="415" t="s">
        <v>1397</v>
      </c>
      <c r="E48" s="414" t="s">
        <v>1717</v>
      </c>
      <c r="F48" s="414" t="s">
        <v>723</v>
      </c>
      <c r="G48" s="414" t="s">
        <v>2343</v>
      </c>
      <c r="H48" s="414" t="s">
        <v>724</v>
      </c>
      <c r="I48" s="415" t="s">
        <v>334</v>
      </c>
      <c r="J48" s="414"/>
      <c r="K48" s="414" t="s">
        <v>2343</v>
      </c>
      <c r="L48" s="411" t="s">
        <v>1718</v>
      </c>
      <c r="M48" s="411" t="s">
        <v>2344</v>
      </c>
      <c r="N48" s="411" t="s">
        <v>1719</v>
      </c>
      <c r="O48" s="411" t="s">
        <v>2345</v>
      </c>
      <c r="P48" s="411" t="s">
        <v>1719</v>
      </c>
      <c r="Q48" s="411" t="s">
        <v>2346</v>
      </c>
      <c r="R48" s="411" t="s">
        <v>1719</v>
      </c>
      <c r="S48" s="411" t="s">
        <v>2347</v>
      </c>
      <c r="T48" s="411" t="s">
        <v>1719</v>
      </c>
      <c r="U48" s="411" t="s">
        <v>1720</v>
      </c>
      <c r="V48" s="455" t="s">
        <v>833</v>
      </c>
      <c r="W48" s="427" t="s">
        <v>27</v>
      </c>
      <c r="X48" s="448" t="s">
        <v>2085</v>
      </c>
      <c r="Y48" s="405" t="s">
        <v>1827</v>
      </c>
    </row>
    <row r="49" spans="1:25" ht="108.5" x14ac:dyDescent="0.35">
      <c r="A49" s="456" t="s">
        <v>1201</v>
      </c>
      <c r="B49" s="439" t="s">
        <v>719</v>
      </c>
      <c r="C49" s="301" t="s">
        <v>1716</v>
      </c>
      <c r="D49" s="439" t="s">
        <v>1397</v>
      </c>
      <c r="E49" s="301" t="s">
        <v>1717</v>
      </c>
      <c r="F49" s="301" t="s">
        <v>1721</v>
      </c>
      <c r="G49" s="453" t="s">
        <v>1722</v>
      </c>
      <c r="H49" s="301" t="s">
        <v>724</v>
      </c>
      <c r="I49" s="445" t="s">
        <v>1723</v>
      </c>
      <c r="J49" s="453" t="s">
        <v>2348</v>
      </c>
      <c r="K49" s="453" t="s">
        <v>1741</v>
      </c>
      <c r="L49" s="411" t="s">
        <v>1724</v>
      </c>
      <c r="M49" s="457" t="s">
        <v>1725</v>
      </c>
      <c r="N49" s="453" t="s">
        <v>1726</v>
      </c>
      <c r="O49" s="457" t="s">
        <v>1727</v>
      </c>
      <c r="P49" s="453" t="s">
        <v>1726</v>
      </c>
      <c r="Q49" s="457" t="s">
        <v>1728</v>
      </c>
      <c r="R49" s="453" t="s">
        <v>1726</v>
      </c>
      <c r="S49" s="457" t="s">
        <v>1729</v>
      </c>
      <c r="T49" s="453" t="s">
        <v>1726</v>
      </c>
      <c r="U49" s="411" t="s">
        <v>1730</v>
      </c>
      <c r="V49" s="301" t="s">
        <v>1731</v>
      </c>
      <c r="W49" s="301" t="s">
        <v>833</v>
      </c>
      <c r="X49" s="448" t="s">
        <v>2085</v>
      </c>
      <c r="Y49" s="405" t="s">
        <v>1936</v>
      </c>
    </row>
    <row r="50" spans="1:25" ht="232.5" x14ac:dyDescent="0.35">
      <c r="A50" s="399" t="s">
        <v>1698</v>
      </c>
      <c r="B50" s="301" t="s">
        <v>1151</v>
      </c>
      <c r="C50" s="414" t="s">
        <v>1744</v>
      </c>
      <c r="D50" s="458" t="s">
        <v>1798</v>
      </c>
      <c r="E50" s="414" t="s">
        <v>1733</v>
      </c>
      <c r="F50" s="450" t="s">
        <v>981</v>
      </c>
      <c r="G50" s="401" t="s">
        <v>1799</v>
      </c>
      <c r="H50" s="414" t="s">
        <v>1734</v>
      </c>
      <c r="I50" s="459" t="s">
        <v>1735</v>
      </c>
      <c r="J50" s="301" t="s">
        <v>2349</v>
      </c>
      <c r="K50" s="301" t="s">
        <v>1740</v>
      </c>
      <c r="L50" s="301" t="s">
        <v>1736</v>
      </c>
      <c r="M50" s="301" t="s">
        <v>1737</v>
      </c>
      <c r="N50" s="301" t="s">
        <v>1739</v>
      </c>
      <c r="O50" s="301" t="s">
        <v>1737</v>
      </c>
      <c r="P50" s="301" t="s">
        <v>969</v>
      </c>
      <c r="Q50" s="301" t="s">
        <v>1737</v>
      </c>
      <c r="R50" s="301" t="s">
        <v>1739</v>
      </c>
      <c r="S50" s="301" t="s">
        <v>1737</v>
      </c>
      <c r="T50" s="301" t="s">
        <v>969</v>
      </c>
      <c r="U50" s="301" t="s">
        <v>701</v>
      </c>
      <c r="V50" s="460" t="s">
        <v>155</v>
      </c>
      <c r="W50" s="301" t="s">
        <v>106</v>
      </c>
      <c r="X50" s="448" t="s">
        <v>2085</v>
      </c>
      <c r="Y50" s="405" t="s">
        <v>1827</v>
      </c>
    </row>
    <row r="51" spans="1:25" ht="109" thickBot="1" x14ac:dyDescent="0.4">
      <c r="A51" s="461" t="s">
        <v>1698</v>
      </c>
      <c r="B51" s="462" t="s">
        <v>1151</v>
      </c>
      <c r="C51" s="462" t="s">
        <v>2350</v>
      </c>
      <c r="D51" s="463" t="s">
        <v>1745</v>
      </c>
      <c r="E51" s="462" t="s">
        <v>1153</v>
      </c>
      <c r="F51" s="462" t="s">
        <v>2351</v>
      </c>
      <c r="G51" s="462" t="s">
        <v>2352</v>
      </c>
      <c r="H51" s="462" t="s">
        <v>337</v>
      </c>
      <c r="I51" s="464" t="s">
        <v>1756</v>
      </c>
      <c r="J51" s="462" t="s">
        <v>2353</v>
      </c>
      <c r="K51" s="462" t="s">
        <v>2354</v>
      </c>
      <c r="L51" s="462" t="s">
        <v>1159</v>
      </c>
      <c r="M51" s="462" t="s">
        <v>2355</v>
      </c>
      <c r="N51" s="462" t="s">
        <v>29</v>
      </c>
      <c r="O51" s="462" t="s">
        <v>2355</v>
      </c>
      <c r="P51" s="462" t="s">
        <v>29</v>
      </c>
      <c r="Q51" s="462" t="s">
        <v>2356</v>
      </c>
      <c r="R51" s="462" t="s">
        <v>2357</v>
      </c>
      <c r="S51" s="462" t="s">
        <v>2358</v>
      </c>
      <c r="T51" s="462" t="s">
        <v>2359</v>
      </c>
      <c r="U51" s="462" t="s">
        <v>2360</v>
      </c>
      <c r="V51" s="465" t="s">
        <v>29</v>
      </c>
      <c r="W51" s="466" t="s">
        <v>29</v>
      </c>
      <c r="X51" s="467" t="s">
        <v>2085</v>
      </c>
      <c r="Y51" s="405" t="s">
        <v>1827</v>
      </c>
    </row>
  </sheetData>
  <mergeCells count="79">
    <mergeCell ref="A1:Y1"/>
    <mergeCell ref="A2:Y2"/>
    <mergeCell ref="F3:H3"/>
    <mergeCell ref="X3:X4"/>
    <mergeCell ref="Y3:Y4"/>
    <mergeCell ref="A4:E4"/>
    <mergeCell ref="I4:W4"/>
    <mergeCell ref="G5:G13"/>
    <mergeCell ref="H5:H13"/>
    <mergeCell ref="I5:I13"/>
    <mergeCell ref="J5:J13"/>
    <mergeCell ref="A15:A24"/>
    <mergeCell ref="B15:B24"/>
    <mergeCell ref="C15:C24"/>
    <mergeCell ref="D15:D24"/>
    <mergeCell ref="E15:E24"/>
    <mergeCell ref="F15:F24"/>
    <mergeCell ref="A5:A13"/>
    <mergeCell ref="B5:B13"/>
    <mergeCell ref="C5:C13"/>
    <mergeCell ref="D5:D13"/>
    <mergeCell ref="E5:E13"/>
    <mergeCell ref="F5:F13"/>
    <mergeCell ref="G15:G24"/>
    <mergeCell ref="H15:H24"/>
    <mergeCell ref="I15:I24"/>
    <mergeCell ref="J15:J24"/>
    <mergeCell ref="A25:A33"/>
    <mergeCell ref="B25:B33"/>
    <mergeCell ref="C25:C33"/>
    <mergeCell ref="E25:E33"/>
    <mergeCell ref="F25:F33"/>
    <mergeCell ref="G25:G33"/>
    <mergeCell ref="H25:H33"/>
    <mergeCell ref="I25:I33"/>
    <mergeCell ref="J25:J33"/>
    <mergeCell ref="D31:D33"/>
    <mergeCell ref="A34:A35"/>
    <mergeCell ref="B34:B35"/>
    <mergeCell ref="C34:C35"/>
    <mergeCell ref="D34:D35"/>
    <mergeCell ref="E34:E35"/>
    <mergeCell ref="F34:F35"/>
    <mergeCell ref="G34:G35"/>
    <mergeCell ref="H34:H35"/>
    <mergeCell ref="I34:I35"/>
    <mergeCell ref="X34:X35"/>
    <mergeCell ref="J36:J37"/>
    <mergeCell ref="G38:G39"/>
    <mergeCell ref="H38:H39"/>
    <mergeCell ref="I38:I39"/>
    <mergeCell ref="J38:J39"/>
    <mergeCell ref="I36:I37"/>
    <mergeCell ref="A40:A41"/>
    <mergeCell ref="B40:B41"/>
    <mergeCell ref="C40:C41"/>
    <mergeCell ref="D40:D41"/>
    <mergeCell ref="E40:E41"/>
    <mergeCell ref="F40:F41"/>
    <mergeCell ref="B38:B39"/>
    <mergeCell ref="C38:C39"/>
    <mergeCell ref="D38:D39"/>
    <mergeCell ref="E38:E39"/>
    <mergeCell ref="F38:F39"/>
    <mergeCell ref="F42:F44"/>
    <mergeCell ref="G42:G44"/>
    <mergeCell ref="H42:H44"/>
    <mergeCell ref="I42:I44"/>
    <mergeCell ref="J42:J44"/>
    <mergeCell ref="A42:A44"/>
    <mergeCell ref="B42:B44"/>
    <mergeCell ref="C42:C44"/>
    <mergeCell ref="D42:D44"/>
    <mergeCell ref="E42:E44"/>
    <mergeCell ref="K42:K44"/>
    <mergeCell ref="G40:G41"/>
    <mergeCell ref="H40:H41"/>
    <mergeCell ref="I40:I41"/>
    <mergeCell ref="J40:J4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8108A-4CD0-4FDB-969F-262910A9EB53}">
  <dimension ref="A1:Y37"/>
  <sheetViews>
    <sheetView topLeftCell="B8" workbookViewId="0">
      <selection activeCell="H8" sqref="H8"/>
    </sheetView>
  </sheetViews>
  <sheetFormatPr defaultRowHeight="14.5" x14ac:dyDescent="0.35"/>
  <cols>
    <col min="1" max="1" width="25.90625" customWidth="1"/>
    <col min="2" max="2" width="27.7265625" customWidth="1"/>
    <col min="3" max="3" width="20.26953125" customWidth="1"/>
    <col min="4" max="4" width="18.1796875" customWidth="1"/>
    <col min="5" max="5" width="20" customWidth="1"/>
    <col min="6" max="6" width="19.08984375" customWidth="1"/>
    <col min="7" max="7" width="19" customWidth="1"/>
    <col min="8" max="8" width="20.08984375" customWidth="1"/>
    <col min="9" max="9" width="13.7265625" customWidth="1"/>
    <col min="10" max="10" width="27.90625" customWidth="1"/>
    <col min="11" max="11" width="15.6328125" customWidth="1"/>
    <col min="12" max="12" width="15.54296875" customWidth="1"/>
    <col min="13" max="13" width="17.90625" customWidth="1"/>
    <col min="14" max="14" width="14" customWidth="1"/>
    <col min="15" max="15" width="17.54296875" customWidth="1"/>
    <col min="17" max="17" width="17.81640625" customWidth="1"/>
    <col min="18" max="18" width="17.453125" customWidth="1"/>
    <col min="19" max="19" width="14.54296875" customWidth="1"/>
    <col min="20" max="20" width="16.26953125" customWidth="1"/>
    <col min="21" max="21" width="16.36328125" customWidth="1"/>
    <col min="22" max="22" width="23.7265625" customWidth="1"/>
    <col min="23" max="23" width="21.1796875" customWidth="1"/>
    <col min="24" max="24" width="18" customWidth="1"/>
    <col min="25" max="25" width="19.453125" customWidth="1"/>
  </cols>
  <sheetData>
    <row r="1" spans="1:25" ht="15.5" x14ac:dyDescent="0.35">
      <c r="A1" s="1046" t="s">
        <v>807</v>
      </c>
      <c r="B1" s="1047"/>
      <c r="C1" s="1047"/>
      <c r="D1" s="1047"/>
      <c r="E1" s="1047"/>
      <c r="F1" s="1047"/>
      <c r="G1" s="1047"/>
      <c r="H1" s="1047"/>
      <c r="I1" s="1047"/>
      <c r="J1" s="1047"/>
      <c r="K1" s="1047"/>
      <c r="L1" s="1047"/>
      <c r="M1" s="1047"/>
      <c r="N1" s="1047"/>
      <c r="O1" s="1047"/>
      <c r="P1" s="1047"/>
      <c r="Q1" s="1047"/>
      <c r="R1" s="1047"/>
      <c r="S1" s="1047"/>
      <c r="T1" s="1047"/>
      <c r="U1" s="1047"/>
      <c r="V1" s="1047"/>
      <c r="W1" s="1047"/>
      <c r="X1" s="1047"/>
      <c r="Y1" s="1048"/>
    </row>
    <row r="2" spans="1:25" ht="15.5" x14ac:dyDescent="0.35">
      <c r="A2" s="1000" t="s">
        <v>3925</v>
      </c>
      <c r="B2" s="1001"/>
      <c r="C2" s="1001"/>
      <c r="D2" s="1001"/>
      <c r="E2" s="1001"/>
      <c r="F2" s="1001"/>
      <c r="G2" s="1001"/>
      <c r="H2" s="1001"/>
      <c r="I2" s="1001"/>
      <c r="J2" s="1001"/>
      <c r="K2" s="1001"/>
      <c r="L2" s="1001"/>
      <c r="M2" s="1001"/>
      <c r="N2" s="1001"/>
      <c r="O2" s="1001"/>
      <c r="P2" s="1001"/>
      <c r="Q2" s="1001"/>
      <c r="R2" s="1001"/>
      <c r="S2" s="1001"/>
      <c r="T2" s="1001"/>
      <c r="U2" s="1001"/>
      <c r="V2" s="1001"/>
      <c r="W2" s="1001"/>
      <c r="X2" s="1001"/>
      <c r="Y2" s="1041"/>
    </row>
    <row r="3" spans="1:25" ht="77.5" x14ac:dyDescent="0.35">
      <c r="A3" s="285" t="s">
        <v>0</v>
      </c>
      <c r="B3" s="286" t="s">
        <v>1</v>
      </c>
      <c r="C3" s="286" t="s">
        <v>2</v>
      </c>
      <c r="D3" s="286" t="s">
        <v>3</v>
      </c>
      <c r="E3" s="286" t="s">
        <v>4</v>
      </c>
      <c r="F3" s="987" t="s">
        <v>5</v>
      </c>
      <c r="G3" s="987"/>
      <c r="H3" s="987"/>
      <c r="I3" s="286" t="s">
        <v>6</v>
      </c>
      <c r="J3" s="286" t="s">
        <v>1683</v>
      </c>
      <c r="K3" s="286" t="s">
        <v>7</v>
      </c>
      <c r="L3" s="286" t="s">
        <v>16</v>
      </c>
      <c r="M3" s="286" t="s">
        <v>1684</v>
      </c>
      <c r="N3" s="287" t="s">
        <v>1689</v>
      </c>
      <c r="O3" s="287" t="s">
        <v>1686</v>
      </c>
      <c r="P3" s="287" t="s">
        <v>1689</v>
      </c>
      <c r="Q3" s="287" t="s">
        <v>1687</v>
      </c>
      <c r="R3" s="287" t="s">
        <v>1689</v>
      </c>
      <c r="S3" s="287" t="s">
        <v>1688</v>
      </c>
      <c r="T3" s="287" t="s">
        <v>1689</v>
      </c>
      <c r="U3" s="286" t="s">
        <v>9</v>
      </c>
      <c r="V3" s="288" t="s">
        <v>10</v>
      </c>
      <c r="W3" s="289" t="s">
        <v>11</v>
      </c>
      <c r="X3" s="987" t="s">
        <v>12</v>
      </c>
      <c r="Y3" s="1042" t="s">
        <v>2694</v>
      </c>
    </row>
    <row r="4" spans="1:25" ht="16" thickBot="1" x14ac:dyDescent="0.4">
      <c r="A4" s="988"/>
      <c r="B4" s="989"/>
      <c r="C4" s="989"/>
      <c r="D4" s="989"/>
      <c r="E4" s="989"/>
      <c r="F4" s="289" t="s">
        <v>13</v>
      </c>
      <c r="G4" s="289" t="s">
        <v>14</v>
      </c>
      <c r="H4" s="289" t="s">
        <v>15</v>
      </c>
      <c r="I4" s="989"/>
      <c r="J4" s="989"/>
      <c r="K4" s="989"/>
      <c r="L4" s="989"/>
      <c r="M4" s="989"/>
      <c r="N4" s="989"/>
      <c r="O4" s="989"/>
      <c r="P4" s="989"/>
      <c r="Q4" s="989"/>
      <c r="R4" s="989"/>
      <c r="S4" s="989"/>
      <c r="T4" s="989"/>
      <c r="U4" s="989"/>
      <c r="V4" s="989"/>
      <c r="W4" s="989"/>
      <c r="X4" s="987"/>
      <c r="Y4" s="1042"/>
    </row>
    <row r="5" spans="1:25" ht="409.5" x14ac:dyDescent="0.35">
      <c r="A5" s="468" t="s">
        <v>1210</v>
      </c>
      <c r="B5" s="1025" t="s">
        <v>1211</v>
      </c>
      <c r="C5" s="1050" t="s">
        <v>2367</v>
      </c>
      <c r="D5" s="469" t="s">
        <v>1213</v>
      </c>
      <c r="E5" s="426" t="s">
        <v>2368</v>
      </c>
      <c r="F5" s="470" t="s">
        <v>2369</v>
      </c>
      <c r="G5" s="414" t="s">
        <v>2370</v>
      </c>
      <c r="H5" s="414" t="s">
        <v>2371</v>
      </c>
      <c r="I5" s="471" t="s">
        <v>2372</v>
      </c>
      <c r="J5" s="414" t="s">
        <v>2373</v>
      </c>
      <c r="K5" s="301" t="s">
        <v>2374</v>
      </c>
      <c r="L5" s="401" t="s">
        <v>2375</v>
      </c>
      <c r="M5" s="301" t="s">
        <v>2376</v>
      </c>
      <c r="N5" s="301" t="s">
        <v>2377</v>
      </c>
      <c r="O5" s="301" t="s">
        <v>2378</v>
      </c>
      <c r="P5" s="301" t="s">
        <v>2379</v>
      </c>
      <c r="Q5" s="301" t="s">
        <v>2380</v>
      </c>
      <c r="R5" s="301" t="s">
        <v>2381</v>
      </c>
      <c r="S5" s="301" t="s">
        <v>2382</v>
      </c>
      <c r="T5" s="301" t="s">
        <v>2383</v>
      </c>
      <c r="U5" s="301" t="s">
        <v>41</v>
      </c>
      <c r="V5" s="555">
        <v>1852144</v>
      </c>
      <c r="W5" s="401" t="s">
        <v>1222</v>
      </c>
      <c r="X5" s="472" t="s">
        <v>2384</v>
      </c>
      <c r="Y5" s="547" t="s">
        <v>2385</v>
      </c>
    </row>
    <row r="6" spans="1:25" ht="155" x14ac:dyDescent="0.35">
      <c r="A6" s="473"/>
      <c r="B6" s="1026"/>
      <c r="C6" s="1051"/>
      <c r="D6" s="474"/>
      <c r="E6" s="475" t="s">
        <v>1224</v>
      </c>
      <c r="F6" s="301" t="s">
        <v>1225</v>
      </c>
      <c r="G6" s="301" t="s">
        <v>1572</v>
      </c>
      <c r="H6" s="301" t="s">
        <v>2386</v>
      </c>
      <c r="I6" s="476" t="s">
        <v>2387</v>
      </c>
      <c r="J6" s="301" t="s">
        <v>2388</v>
      </c>
      <c r="K6" s="301" t="s">
        <v>2389</v>
      </c>
      <c r="L6" s="301" t="s">
        <v>2390</v>
      </c>
      <c r="M6" s="301" t="s">
        <v>2391</v>
      </c>
      <c r="N6" s="301" t="s">
        <v>2392</v>
      </c>
      <c r="O6" s="301" t="s">
        <v>2391</v>
      </c>
      <c r="P6" s="301" t="s">
        <v>1229</v>
      </c>
      <c r="Q6" s="301" t="s">
        <v>2393</v>
      </c>
      <c r="R6" s="301" t="s">
        <v>2392</v>
      </c>
      <c r="S6" s="301" t="s">
        <v>2391</v>
      </c>
      <c r="T6" s="301" t="s">
        <v>1229</v>
      </c>
      <c r="U6" s="414" t="s">
        <v>41</v>
      </c>
      <c r="V6" s="556">
        <v>1900000</v>
      </c>
      <c r="W6" s="411" t="s">
        <v>1222</v>
      </c>
      <c r="X6" s="477" t="s">
        <v>2384</v>
      </c>
      <c r="Y6" s="547" t="s">
        <v>1936</v>
      </c>
    </row>
    <row r="7" spans="1:25" ht="155" x14ac:dyDescent="0.35">
      <c r="A7" s="473"/>
      <c r="B7" s="421"/>
      <c r="C7" s="301"/>
      <c r="D7" s="478" t="s">
        <v>1213</v>
      </c>
      <c r="E7" s="479" t="s">
        <v>2394</v>
      </c>
      <c r="F7" s="406" t="s">
        <v>2395</v>
      </c>
      <c r="G7" s="301" t="s">
        <v>2396</v>
      </c>
      <c r="H7" s="301" t="s">
        <v>2397</v>
      </c>
      <c r="I7" s="476" t="s">
        <v>2398</v>
      </c>
      <c r="J7" s="301" t="s">
        <v>2399</v>
      </c>
      <c r="K7" s="301" t="s">
        <v>2400</v>
      </c>
      <c r="L7" s="414" t="s">
        <v>2401</v>
      </c>
      <c r="M7" s="414" t="s">
        <v>2402</v>
      </c>
      <c r="N7" s="548" t="s">
        <v>2403</v>
      </c>
      <c r="O7" s="414" t="s">
        <v>448</v>
      </c>
      <c r="P7" s="414" t="s">
        <v>29</v>
      </c>
      <c r="Q7" s="414" t="s">
        <v>2404</v>
      </c>
      <c r="R7" s="414" t="s">
        <v>2405</v>
      </c>
      <c r="S7" s="414" t="s">
        <v>2406</v>
      </c>
      <c r="T7" s="414" t="s">
        <v>2407</v>
      </c>
      <c r="U7" s="301" t="s">
        <v>41</v>
      </c>
      <c r="V7" s="555">
        <v>2000000</v>
      </c>
      <c r="W7" s="411" t="s">
        <v>1222</v>
      </c>
      <c r="X7" s="477" t="s">
        <v>2384</v>
      </c>
      <c r="Y7" s="547" t="s">
        <v>2385</v>
      </c>
    </row>
    <row r="8" spans="1:25" ht="409.5" x14ac:dyDescent="0.35">
      <c r="A8" s="473"/>
      <c r="B8" s="415" t="s">
        <v>1231</v>
      </c>
      <c r="C8" s="401" t="s">
        <v>2408</v>
      </c>
      <c r="D8" s="480" t="s">
        <v>1247</v>
      </c>
      <c r="E8" s="301" t="s">
        <v>2409</v>
      </c>
      <c r="F8" s="301" t="s">
        <v>1235</v>
      </c>
      <c r="G8" s="301" t="s">
        <v>2410</v>
      </c>
      <c r="H8" s="301" t="s">
        <v>2411</v>
      </c>
      <c r="I8" s="1025" t="s">
        <v>1251</v>
      </c>
      <c r="J8" s="301" t="s">
        <v>2412</v>
      </c>
      <c r="K8" s="301" t="s">
        <v>2413</v>
      </c>
      <c r="L8" s="414" t="s">
        <v>2414</v>
      </c>
      <c r="M8" s="414" t="s">
        <v>2415</v>
      </c>
      <c r="N8" s="414" t="s">
        <v>2416</v>
      </c>
      <c r="O8" s="414" t="s">
        <v>2417</v>
      </c>
      <c r="P8" s="414" t="s">
        <v>2416</v>
      </c>
      <c r="Q8" s="301" t="s">
        <v>2418</v>
      </c>
      <c r="R8" s="414" t="s">
        <v>2419</v>
      </c>
      <c r="S8" s="301" t="s">
        <v>2420</v>
      </c>
      <c r="T8" s="414" t="s">
        <v>2421</v>
      </c>
      <c r="U8" s="301" t="s">
        <v>41</v>
      </c>
      <c r="V8" s="483">
        <v>500000</v>
      </c>
      <c r="W8" s="301" t="s">
        <v>1222</v>
      </c>
      <c r="X8" s="477" t="s">
        <v>2384</v>
      </c>
      <c r="Y8" s="547" t="s">
        <v>2385</v>
      </c>
    </row>
    <row r="9" spans="1:25" ht="201.5" x14ac:dyDescent="0.35">
      <c r="A9" s="473"/>
      <c r="B9" s="421"/>
      <c r="C9" s="429"/>
      <c r="D9" s="481"/>
      <c r="E9" s="301" t="s">
        <v>2422</v>
      </c>
      <c r="F9" s="301" t="s">
        <v>2423</v>
      </c>
      <c r="G9" s="414" t="s">
        <v>2424</v>
      </c>
      <c r="H9" s="301" t="s">
        <v>2425</v>
      </c>
      <c r="I9" s="1032"/>
      <c r="J9" s="301" t="s">
        <v>2423</v>
      </c>
      <c r="K9" s="411" t="s">
        <v>2426</v>
      </c>
      <c r="L9" s="301" t="s">
        <v>2427</v>
      </c>
      <c r="M9" s="414" t="s">
        <v>2428</v>
      </c>
      <c r="N9" s="414" t="s">
        <v>2429</v>
      </c>
      <c r="O9" s="414" t="s">
        <v>2430</v>
      </c>
      <c r="P9" s="414" t="s">
        <v>2431</v>
      </c>
      <c r="Q9" s="301" t="s">
        <v>2432</v>
      </c>
      <c r="R9" s="414" t="s">
        <v>2423</v>
      </c>
      <c r="S9" s="301" t="s">
        <v>2433</v>
      </c>
      <c r="T9" s="414" t="s">
        <v>2434</v>
      </c>
      <c r="U9" s="434" t="s">
        <v>41</v>
      </c>
      <c r="V9" s="483">
        <v>100000</v>
      </c>
      <c r="W9" s="425" t="s">
        <v>1222</v>
      </c>
      <c r="X9" s="482" t="s">
        <v>2384</v>
      </c>
      <c r="Y9" s="547" t="s">
        <v>2435</v>
      </c>
    </row>
    <row r="10" spans="1:25" ht="372" x14ac:dyDescent="0.35">
      <c r="A10" s="473"/>
      <c r="B10" s="421"/>
      <c r="C10" s="414"/>
      <c r="D10" s="549"/>
      <c r="E10" s="411" t="s">
        <v>1239</v>
      </c>
      <c r="F10" s="301" t="s">
        <v>1240</v>
      </c>
      <c r="G10" s="414" t="s">
        <v>2436</v>
      </c>
      <c r="H10" s="301" t="s">
        <v>2437</v>
      </c>
      <c r="I10" s="400" t="s">
        <v>3911</v>
      </c>
      <c r="J10" s="411" t="s">
        <v>2438</v>
      </c>
      <c r="K10" s="301" t="s">
        <v>2439</v>
      </c>
      <c r="L10" s="425" t="s">
        <v>2440</v>
      </c>
      <c r="M10" s="301" t="s">
        <v>2441</v>
      </c>
      <c r="N10" s="301" t="s">
        <v>2442</v>
      </c>
      <c r="O10" s="301" t="s">
        <v>2441</v>
      </c>
      <c r="P10" s="301" t="s">
        <v>2442</v>
      </c>
      <c r="Q10" s="301" t="s">
        <v>2441</v>
      </c>
      <c r="R10" s="301" t="s">
        <v>2442</v>
      </c>
      <c r="S10" s="301" t="s">
        <v>2441</v>
      </c>
      <c r="T10" s="301" t="s">
        <v>2442</v>
      </c>
      <c r="U10" s="434" t="s">
        <v>41</v>
      </c>
      <c r="V10" s="483">
        <v>100000</v>
      </c>
      <c r="W10" s="425" t="s">
        <v>1222</v>
      </c>
      <c r="X10" s="482" t="s">
        <v>2384</v>
      </c>
      <c r="Y10" s="550" t="s">
        <v>1778</v>
      </c>
    </row>
    <row r="11" spans="1:25" ht="233" customHeight="1" thickBot="1" x14ac:dyDescent="0.4">
      <c r="A11" s="473"/>
      <c r="B11" s="421"/>
      <c r="C11" s="414"/>
      <c r="D11" s="549"/>
      <c r="E11" s="411" t="s">
        <v>2481</v>
      </c>
      <c r="F11" s="301" t="s">
        <v>2482</v>
      </c>
      <c r="G11" s="301" t="s">
        <v>2483</v>
      </c>
      <c r="H11" s="301" t="s">
        <v>2484</v>
      </c>
      <c r="I11" s="476" t="s">
        <v>3930</v>
      </c>
      <c r="J11" s="411" t="s">
        <v>2486</v>
      </c>
      <c r="K11" s="301" t="s">
        <v>2487</v>
      </c>
      <c r="L11" s="425" t="s">
        <v>2488</v>
      </c>
      <c r="M11" s="492" t="s">
        <v>2489</v>
      </c>
      <c r="N11" s="492" t="s">
        <v>2490</v>
      </c>
      <c r="O11" s="492" t="s">
        <v>2489</v>
      </c>
      <c r="P11" s="492" t="s">
        <v>2490</v>
      </c>
      <c r="Q11" s="492" t="s">
        <v>2489</v>
      </c>
      <c r="R11" s="492" t="s">
        <v>2490</v>
      </c>
      <c r="S11" s="492" t="s">
        <v>2489</v>
      </c>
      <c r="T11" s="492" t="s">
        <v>2490</v>
      </c>
      <c r="U11" s="414" t="s">
        <v>615</v>
      </c>
      <c r="V11" s="565">
        <v>100000</v>
      </c>
      <c r="W11" s="442" t="s">
        <v>1222</v>
      </c>
      <c r="X11" s="434" t="s">
        <v>1223</v>
      </c>
      <c r="Y11" s="445" t="s">
        <v>1779</v>
      </c>
    </row>
    <row r="12" spans="1:25" ht="409.6" thickBot="1" x14ac:dyDescent="0.4">
      <c r="A12" s="473"/>
      <c r="B12" s="1052" t="s">
        <v>2443</v>
      </c>
      <c r="C12" s="1016" t="s">
        <v>2444</v>
      </c>
      <c r="D12" s="1054" t="s">
        <v>2445</v>
      </c>
      <c r="E12" s="771" t="s">
        <v>2446</v>
      </c>
      <c r="F12" s="301" t="s">
        <v>2447</v>
      </c>
      <c r="G12" s="301" t="s">
        <v>2448</v>
      </c>
      <c r="H12" s="301" t="s">
        <v>2449</v>
      </c>
      <c r="I12" s="476" t="s">
        <v>2450</v>
      </c>
      <c r="J12" s="301" t="s">
        <v>2451</v>
      </c>
      <c r="K12" s="479" t="s">
        <v>2682</v>
      </c>
      <c r="L12" s="425" t="s">
        <v>2452</v>
      </c>
      <c r="M12" s="411" t="s">
        <v>2453</v>
      </c>
      <c r="N12" s="425" t="s">
        <v>2454</v>
      </c>
      <c r="O12" s="411" t="s">
        <v>2453</v>
      </c>
      <c r="P12" s="425" t="s">
        <v>2454</v>
      </c>
      <c r="Q12" s="411" t="s">
        <v>2453</v>
      </c>
      <c r="R12" s="425" t="s">
        <v>2454</v>
      </c>
      <c r="S12" s="411" t="s">
        <v>2453</v>
      </c>
      <c r="T12" s="425" t="s">
        <v>2454</v>
      </c>
      <c r="U12" s="434" t="s">
        <v>41</v>
      </c>
      <c r="V12" s="486">
        <v>230000</v>
      </c>
      <c r="W12" s="425" t="s">
        <v>1222</v>
      </c>
      <c r="X12" s="438" t="s">
        <v>1223</v>
      </c>
      <c r="Y12" s="550" t="s">
        <v>1779</v>
      </c>
    </row>
    <row r="13" spans="1:25" ht="248.5" thickBot="1" x14ac:dyDescent="0.4">
      <c r="A13" s="487"/>
      <c r="B13" s="1053"/>
      <c r="C13" s="1016"/>
      <c r="D13" s="1055"/>
      <c r="E13" s="479" t="s">
        <v>2455</v>
      </c>
      <c r="F13" s="488" t="s">
        <v>2456</v>
      </c>
      <c r="G13" s="301" t="s">
        <v>2457</v>
      </c>
      <c r="H13" s="488" t="s">
        <v>2458</v>
      </c>
      <c r="I13" s="476" t="s">
        <v>2459</v>
      </c>
      <c r="J13" s="488" t="s">
        <v>2460</v>
      </c>
      <c r="K13" s="301" t="s">
        <v>2461</v>
      </c>
      <c r="L13" s="488" t="s">
        <v>2462</v>
      </c>
      <c r="M13" s="462" t="s">
        <v>2463</v>
      </c>
      <c r="N13" s="462" t="s">
        <v>2464</v>
      </c>
      <c r="O13" s="462" t="s">
        <v>2465</v>
      </c>
      <c r="P13" s="462" t="s">
        <v>2464</v>
      </c>
      <c r="Q13" s="462" t="s">
        <v>2466</v>
      </c>
      <c r="R13" s="462" t="s">
        <v>2464</v>
      </c>
      <c r="S13" s="462" t="s">
        <v>2467</v>
      </c>
      <c r="T13" s="462" t="s">
        <v>2464</v>
      </c>
      <c r="U13" s="488" t="s">
        <v>41</v>
      </c>
      <c r="V13" s="489">
        <v>200000</v>
      </c>
      <c r="W13" s="488" t="s">
        <v>1222</v>
      </c>
      <c r="X13" s="467" t="s">
        <v>1223</v>
      </c>
      <c r="Y13" s="550" t="s">
        <v>1778</v>
      </c>
    </row>
    <row r="14" spans="1:25" ht="202" thickBot="1" x14ac:dyDescent="0.4">
      <c r="A14" s="490"/>
      <c r="B14" s="491"/>
      <c r="C14" s="492"/>
      <c r="D14" s="493"/>
      <c r="E14" s="494" t="s">
        <v>2468</v>
      </c>
      <c r="F14" s="462" t="s">
        <v>2469</v>
      </c>
      <c r="G14" s="301" t="s">
        <v>2470</v>
      </c>
      <c r="H14" s="301" t="s">
        <v>2471</v>
      </c>
      <c r="I14" s="495" t="s">
        <v>2472</v>
      </c>
      <c r="J14" s="462" t="s">
        <v>2473</v>
      </c>
      <c r="K14" s="301" t="s">
        <v>2474</v>
      </c>
      <c r="L14" s="425" t="s">
        <v>2475</v>
      </c>
      <c r="M14" s="411" t="s">
        <v>2476</v>
      </c>
      <c r="N14" s="425" t="s">
        <v>2477</v>
      </c>
      <c r="O14" s="411" t="s">
        <v>2476</v>
      </c>
      <c r="P14" s="434" t="s">
        <v>2477</v>
      </c>
      <c r="Q14" s="411" t="s">
        <v>2476</v>
      </c>
      <c r="R14" s="434" t="s">
        <v>2477</v>
      </c>
      <c r="S14" s="411" t="s">
        <v>2476</v>
      </c>
      <c r="T14" s="434" t="s">
        <v>2477</v>
      </c>
      <c r="U14" s="496" t="s">
        <v>2478</v>
      </c>
      <c r="V14" s="497">
        <v>750000</v>
      </c>
      <c r="W14" s="420" t="s">
        <v>1222</v>
      </c>
      <c r="X14" s="492" t="s">
        <v>2384</v>
      </c>
      <c r="Y14" s="550" t="s">
        <v>2479</v>
      </c>
    </row>
    <row r="15" spans="1:25" ht="372.5" thickBot="1" x14ac:dyDescent="0.4">
      <c r="A15" s="557" t="s">
        <v>326</v>
      </c>
      <c r="B15" s="558" t="s">
        <v>1264</v>
      </c>
      <c r="C15" s="559" t="s">
        <v>1697</v>
      </c>
      <c r="D15" s="485" t="s">
        <v>1613</v>
      </c>
      <c r="E15" s="560" t="s">
        <v>44</v>
      </c>
      <c r="F15" s="301" t="s">
        <v>45</v>
      </c>
      <c r="G15" s="414" t="s">
        <v>1780</v>
      </c>
      <c r="H15" s="301" t="s">
        <v>1781</v>
      </c>
      <c r="I15" s="561" t="s">
        <v>3914</v>
      </c>
      <c r="J15" s="507" t="s">
        <v>1782</v>
      </c>
      <c r="K15" s="414" t="s">
        <v>2480</v>
      </c>
      <c r="L15" s="507" t="s">
        <v>1784</v>
      </c>
      <c r="M15" s="414" t="s">
        <v>1785</v>
      </c>
      <c r="N15" s="425" t="s">
        <v>1786</v>
      </c>
      <c r="O15" s="301" t="s">
        <v>1787</v>
      </c>
      <c r="P15" s="425" t="s">
        <v>1788</v>
      </c>
      <c r="Q15" s="301" t="s">
        <v>1787</v>
      </c>
      <c r="R15" s="425" t="s">
        <v>1788</v>
      </c>
      <c r="S15" s="301" t="s">
        <v>1789</v>
      </c>
      <c r="T15" s="425" t="s">
        <v>1788</v>
      </c>
      <c r="U15" s="562" t="s">
        <v>1269</v>
      </c>
      <c r="V15" s="563">
        <v>5970344</v>
      </c>
      <c r="W15" s="507" t="s">
        <v>1790</v>
      </c>
      <c r="X15" s="527" t="s">
        <v>1223</v>
      </c>
      <c r="Y15" s="564" t="s">
        <v>1778</v>
      </c>
    </row>
    <row r="16" spans="1:25" ht="171" thickBot="1" x14ac:dyDescent="0.4">
      <c r="A16" s="711" t="s">
        <v>792</v>
      </c>
      <c r="B16" s="443" t="s">
        <v>3910</v>
      </c>
      <c r="C16" s="710" t="s">
        <v>3908</v>
      </c>
      <c r="D16" s="476" t="s">
        <v>3909</v>
      </c>
      <c r="E16" s="411" t="s">
        <v>2481</v>
      </c>
      <c r="F16" s="301" t="s">
        <v>2482</v>
      </c>
      <c r="G16" s="301" t="s">
        <v>2483</v>
      </c>
      <c r="H16" s="301" t="s">
        <v>2484</v>
      </c>
      <c r="I16" s="476" t="s">
        <v>2485</v>
      </c>
      <c r="J16" s="411" t="s">
        <v>2486</v>
      </c>
      <c r="K16" s="301" t="s">
        <v>2487</v>
      </c>
      <c r="L16" s="425" t="s">
        <v>2488</v>
      </c>
      <c r="M16" s="492" t="s">
        <v>2489</v>
      </c>
      <c r="N16" s="492" t="s">
        <v>2490</v>
      </c>
      <c r="O16" s="492" t="s">
        <v>2489</v>
      </c>
      <c r="P16" s="492" t="s">
        <v>2490</v>
      </c>
      <c r="Q16" s="492" t="s">
        <v>2489</v>
      </c>
      <c r="R16" s="492" t="s">
        <v>2490</v>
      </c>
      <c r="S16" s="492" t="s">
        <v>2489</v>
      </c>
      <c r="T16" s="492" t="s">
        <v>2490</v>
      </c>
      <c r="U16" s="414" t="s">
        <v>615</v>
      </c>
      <c r="V16" s="565">
        <v>100000</v>
      </c>
      <c r="W16" s="442" t="s">
        <v>1222</v>
      </c>
      <c r="X16" s="434" t="s">
        <v>1223</v>
      </c>
      <c r="Y16" s="550" t="s">
        <v>1779</v>
      </c>
    </row>
    <row r="17" spans="1:25" ht="325.5" x14ac:dyDescent="0.35">
      <c r="A17" s="498" t="s">
        <v>1282</v>
      </c>
      <c r="B17" s="402" t="s">
        <v>1293</v>
      </c>
      <c r="C17" s="301" t="s">
        <v>2491</v>
      </c>
      <c r="D17" s="410" t="s">
        <v>1621</v>
      </c>
      <c r="E17" s="411" t="s">
        <v>2492</v>
      </c>
      <c r="F17" s="301" t="s">
        <v>2683</v>
      </c>
      <c r="G17" s="425" t="s">
        <v>2684</v>
      </c>
      <c r="H17" s="499" t="s">
        <v>2493</v>
      </c>
      <c r="I17" s="476" t="s">
        <v>1351</v>
      </c>
      <c r="J17" s="301" t="s">
        <v>2494</v>
      </c>
      <c r="K17" s="411" t="s">
        <v>2495</v>
      </c>
      <c r="L17" s="499" t="s">
        <v>2496</v>
      </c>
      <c r="M17" s="500" t="s">
        <v>2497</v>
      </c>
      <c r="N17" s="499" t="s">
        <v>2498</v>
      </c>
      <c r="O17" s="499" t="s">
        <v>2499</v>
      </c>
      <c r="P17" s="499" t="s">
        <v>2500</v>
      </c>
      <c r="Q17" s="499" t="s">
        <v>2501</v>
      </c>
      <c r="R17" s="499" t="s">
        <v>2500</v>
      </c>
      <c r="S17" s="499" t="s">
        <v>2502</v>
      </c>
      <c r="T17" s="499" t="s">
        <v>2500</v>
      </c>
      <c r="U17" s="501" t="s">
        <v>327</v>
      </c>
      <c r="V17" s="502">
        <v>915000</v>
      </c>
      <c r="W17" s="425" t="s">
        <v>2503</v>
      </c>
      <c r="X17" s="434" t="s">
        <v>1223</v>
      </c>
      <c r="Y17" s="550" t="s">
        <v>2479</v>
      </c>
    </row>
    <row r="18" spans="1:25" ht="232.5" x14ac:dyDescent="0.35">
      <c r="A18" s="452" t="s">
        <v>1282</v>
      </c>
      <c r="B18" s="484" t="s">
        <v>1283</v>
      </c>
      <c r="C18" s="401" t="s">
        <v>2504</v>
      </c>
      <c r="D18" s="415" t="s">
        <v>2505</v>
      </c>
      <c r="E18" s="566" t="s">
        <v>2506</v>
      </c>
      <c r="F18" s="301" t="s">
        <v>2507</v>
      </c>
      <c r="G18" s="301" t="s">
        <v>2508</v>
      </c>
      <c r="H18" s="301" t="s">
        <v>2509</v>
      </c>
      <c r="I18" s="443" t="s">
        <v>1619</v>
      </c>
      <c r="J18" s="301" t="s">
        <v>2510</v>
      </c>
      <c r="K18" s="429" t="s">
        <v>2685</v>
      </c>
      <c r="L18" s="425" t="s">
        <v>2511</v>
      </c>
      <c r="M18" s="425" t="s">
        <v>2512</v>
      </c>
      <c r="N18" s="425" t="s">
        <v>2686</v>
      </c>
      <c r="O18" s="425" t="s">
        <v>2513</v>
      </c>
      <c r="P18" s="425" t="s">
        <v>2687</v>
      </c>
      <c r="Q18" s="425" t="s">
        <v>2514</v>
      </c>
      <c r="R18" s="425" t="s">
        <v>2687</v>
      </c>
      <c r="S18" s="425" t="s">
        <v>2515</v>
      </c>
      <c r="T18" s="425" t="s">
        <v>2687</v>
      </c>
      <c r="U18" s="501" t="s">
        <v>327</v>
      </c>
      <c r="V18" s="503">
        <v>200000</v>
      </c>
      <c r="W18" s="420"/>
      <c r="X18" s="492"/>
      <c r="Y18" s="550" t="s">
        <v>2479</v>
      </c>
    </row>
    <row r="19" spans="1:25" ht="248.5" thickBot="1" x14ac:dyDescent="0.4">
      <c r="A19" s="504"/>
      <c r="B19" s="1027" t="s">
        <v>1302</v>
      </c>
      <c r="C19" s="1019" t="s">
        <v>2516</v>
      </c>
      <c r="D19" s="1021" t="s">
        <v>2517</v>
      </c>
      <c r="E19" s="1019" t="s">
        <v>2518</v>
      </c>
      <c r="F19" s="462" t="s">
        <v>2519</v>
      </c>
      <c r="G19" s="301" t="s">
        <v>2520</v>
      </c>
      <c r="H19" s="414" t="s">
        <v>2521</v>
      </c>
      <c r="I19" s="476" t="s">
        <v>2522</v>
      </c>
      <c r="J19" s="301" t="s">
        <v>2523</v>
      </c>
      <c r="K19" s="462" t="s">
        <v>2524</v>
      </c>
      <c r="L19" s="301" t="s">
        <v>2525</v>
      </c>
      <c r="M19" s="301" t="s">
        <v>2526</v>
      </c>
      <c r="N19" s="301" t="s">
        <v>2527</v>
      </c>
      <c r="O19" s="301" t="s">
        <v>2526</v>
      </c>
      <c r="P19" s="301" t="s">
        <v>2527</v>
      </c>
      <c r="Q19" s="301" t="s">
        <v>2526</v>
      </c>
      <c r="R19" s="301" t="s">
        <v>2527</v>
      </c>
      <c r="S19" s="301" t="s">
        <v>2526</v>
      </c>
      <c r="T19" s="301" t="s">
        <v>2527</v>
      </c>
      <c r="U19" s="301" t="s">
        <v>1315</v>
      </c>
      <c r="V19" s="506">
        <v>600000</v>
      </c>
      <c r="W19" s="411" t="s">
        <v>1222</v>
      </c>
      <c r="X19" s="411" t="s">
        <v>1223</v>
      </c>
      <c r="Y19" s="550" t="s">
        <v>1778</v>
      </c>
    </row>
    <row r="20" spans="1:25" ht="202" thickBot="1" x14ac:dyDescent="0.4">
      <c r="A20" s="498"/>
      <c r="B20" s="1056"/>
      <c r="C20" s="1058"/>
      <c r="D20" s="1037"/>
      <c r="E20" s="1058"/>
      <c r="F20" s="507" t="s">
        <v>1316</v>
      </c>
      <c r="G20" s="301" t="s">
        <v>2528</v>
      </c>
      <c r="H20" s="401" t="s">
        <v>2529</v>
      </c>
      <c r="I20" s="476" t="s">
        <v>2530</v>
      </c>
      <c r="J20" s="470" t="s">
        <v>2531</v>
      </c>
      <c r="K20" s="425" t="s">
        <v>2532</v>
      </c>
      <c r="L20" s="301" t="s">
        <v>2533</v>
      </c>
      <c r="M20" s="301" t="s">
        <v>2688</v>
      </c>
      <c r="N20" s="301" t="s">
        <v>2534</v>
      </c>
      <c r="O20" s="301" t="s">
        <v>2688</v>
      </c>
      <c r="P20" s="301" t="s">
        <v>2534</v>
      </c>
      <c r="Q20" s="301" t="s">
        <v>2688</v>
      </c>
      <c r="R20" s="301" t="s">
        <v>2534</v>
      </c>
      <c r="S20" s="301" t="s">
        <v>2688</v>
      </c>
      <c r="T20" s="301" t="s">
        <v>2534</v>
      </c>
      <c r="U20" s="301" t="s">
        <v>1321</v>
      </c>
      <c r="V20" s="506"/>
      <c r="W20" s="411"/>
      <c r="X20" s="411"/>
      <c r="Y20" s="550" t="s">
        <v>1778</v>
      </c>
    </row>
    <row r="21" spans="1:25" ht="124.5" thickBot="1" x14ac:dyDescent="0.4">
      <c r="A21" s="498"/>
      <c r="B21" s="1056"/>
      <c r="C21" s="1058"/>
      <c r="D21" s="1037"/>
      <c r="E21" s="1058"/>
      <c r="F21" s="411"/>
      <c r="G21" s="425" t="s">
        <v>2535</v>
      </c>
      <c r="H21" s="401"/>
      <c r="I21" s="400" t="s">
        <v>2536</v>
      </c>
      <c r="J21" s="470" t="s">
        <v>2537</v>
      </c>
      <c r="K21" s="301" t="s">
        <v>2538</v>
      </c>
      <c r="L21" s="301" t="s">
        <v>2539</v>
      </c>
      <c r="M21" s="301" t="s">
        <v>2540</v>
      </c>
      <c r="N21" s="301" t="s">
        <v>2541</v>
      </c>
      <c r="O21" s="301" t="s">
        <v>2542</v>
      </c>
      <c r="P21" s="301" t="s">
        <v>2541</v>
      </c>
      <c r="Q21" s="301" t="s">
        <v>2540</v>
      </c>
      <c r="R21" s="301" t="s">
        <v>2541</v>
      </c>
      <c r="S21" s="301" t="s">
        <v>2543</v>
      </c>
      <c r="T21" s="301" t="s">
        <v>2541</v>
      </c>
      <c r="U21" s="301" t="s">
        <v>1321</v>
      </c>
      <c r="V21" s="506"/>
      <c r="W21" s="411"/>
      <c r="X21" s="411"/>
      <c r="Y21" s="550" t="s">
        <v>1778</v>
      </c>
    </row>
    <row r="22" spans="1:25" ht="124.5" thickBot="1" x14ac:dyDescent="0.4">
      <c r="A22" s="504"/>
      <c r="B22" s="1056"/>
      <c r="C22" s="1058"/>
      <c r="D22" s="1037"/>
      <c r="E22" s="1058"/>
      <c r="F22" s="509"/>
      <c r="G22" s="425" t="s">
        <v>2544</v>
      </c>
      <c r="H22" s="411"/>
      <c r="I22" s="476" t="s">
        <v>2545</v>
      </c>
      <c r="J22" s="470" t="s">
        <v>2546</v>
      </c>
      <c r="K22" s="301" t="s">
        <v>2547</v>
      </c>
      <c r="L22" s="301" t="s">
        <v>2548</v>
      </c>
      <c r="M22" s="301" t="s">
        <v>2549</v>
      </c>
      <c r="N22" s="301" t="s">
        <v>2550</v>
      </c>
      <c r="O22" s="301" t="s">
        <v>2551</v>
      </c>
      <c r="P22" s="301" t="s">
        <v>2550</v>
      </c>
      <c r="Q22" s="301" t="s">
        <v>2551</v>
      </c>
      <c r="R22" s="301" t="s">
        <v>2550</v>
      </c>
      <c r="S22" s="301" t="s">
        <v>2552</v>
      </c>
      <c r="T22" s="301" t="s">
        <v>2550</v>
      </c>
      <c r="U22" s="301"/>
      <c r="V22" s="506"/>
      <c r="W22" s="411"/>
      <c r="X22" s="411"/>
      <c r="Y22" s="550" t="s">
        <v>1779</v>
      </c>
    </row>
    <row r="23" spans="1:25" ht="310.5" thickBot="1" x14ac:dyDescent="0.4">
      <c r="A23" s="498"/>
      <c r="B23" s="1057"/>
      <c r="C23" s="1020"/>
      <c r="D23" s="1059"/>
      <c r="E23" s="1060"/>
      <c r="F23" s="462" t="s">
        <v>1331</v>
      </c>
      <c r="G23" s="462" t="s">
        <v>2553</v>
      </c>
      <c r="H23" s="462" t="s">
        <v>2554</v>
      </c>
      <c r="I23" s="476" t="s">
        <v>2555</v>
      </c>
      <c r="J23" s="470" t="s">
        <v>2556</v>
      </c>
      <c r="K23" s="567" t="s">
        <v>2557</v>
      </c>
      <c r="L23" s="462" t="s">
        <v>2558</v>
      </c>
      <c r="M23" s="301" t="s">
        <v>2559</v>
      </c>
      <c r="N23" s="301" t="s">
        <v>2560</v>
      </c>
      <c r="O23" s="301" t="s">
        <v>2559</v>
      </c>
      <c r="P23" s="301" t="s">
        <v>2561</v>
      </c>
      <c r="Q23" s="301" t="s">
        <v>2559</v>
      </c>
      <c r="R23" s="301" t="s">
        <v>2561</v>
      </c>
      <c r="S23" s="301" t="s">
        <v>2559</v>
      </c>
      <c r="T23" s="301" t="s">
        <v>2561</v>
      </c>
      <c r="U23" s="301" t="s">
        <v>1315</v>
      </c>
      <c r="V23" s="506"/>
      <c r="W23" s="411"/>
      <c r="X23" s="411"/>
      <c r="Y23" s="550" t="s">
        <v>1778</v>
      </c>
    </row>
    <row r="24" spans="1:25" ht="341.5" thickBot="1" x14ac:dyDescent="0.4">
      <c r="A24" s="510" t="s">
        <v>1337</v>
      </c>
      <c r="B24" s="511" t="s">
        <v>2562</v>
      </c>
      <c r="C24" s="411" t="s">
        <v>2563</v>
      </c>
      <c r="D24" s="512" t="s">
        <v>2564</v>
      </c>
      <c r="E24" s="513" t="s">
        <v>2565</v>
      </c>
      <c r="F24" s="514" t="s">
        <v>2566</v>
      </c>
      <c r="G24" s="514" t="s">
        <v>2567</v>
      </c>
      <c r="H24" s="407" t="s">
        <v>2568</v>
      </c>
      <c r="I24" s="476" t="s">
        <v>2569</v>
      </c>
      <c r="J24" s="515" t="s">
        <v>2570</v>
      </c>
      <c r="K24" s="516" t="s">
        <v>2571</v>
      </c>
      <c r="L24" s="470" t="s">
        <v>2572</v>
      </c>
      <c r="M24" s="517" t="s">
        <v>2573</v>
      </c>
      <c r="N24" s="517" t="s">
        <v>1344</v>
      </c>
      <c r="O24" s="517" t="s">
        <v>2574</v>
      </c>
      <c r="P24" s="517" t="s">
        <v>1344</v>
      </c>
      <c r="Q24" s="517" t="s">
        <v>2575</v>
      </c>
      <c r="R24" s="517" t="s">
        <v>1344</v>
      </c>
      <c r="S24" s="517" t="s">
        <v>2576</v>
      </c>
      <c r="T24" s="517" t="s">
        <v>1344</v>
      </c>
      <c r="U24" s="301" t="s">
        <v>1345</v>
      </c>
      <c r="V24" s="506"/>
      <c r="W24" s="411"/>
      <c r="X24" s="411"/>
      <c r="Y24" s="550" t="s">
        <v>1778</v>
      </c>
    </row>
    <row r="25" spans="1:25" ht="193" customHeight="1" thickBot="1" x14ac:dyDescent="0.4">
      <c r="A25" s="518"/>
      <c r="B25" s="421"/>
      <c r="C25" s="411" t="s">
        <v>2516</v>
      </c>
      <c r="D25" s="439" t="s">
        <v>2517</v>
      </c>
      <c r="E25" s="301" t="s">
        <v>2577</v>
      </c>
      <c r="F25" s="462" t="s">
        <v>2578</v>
      </c>
      <c r="G25" s="414" t="s">
        <v>2579</v>
      </c>
      <c r="H25" s="462" t="s">
        <v>2521</v>
      </c>
      <c r="I25" s="439" t="s">
        <v>2580</v>
      </c>
      <c r="J25" s="470" t="s">
        <v>2581</v>
      </c>
      <c r="K25" s="301" t="s">
        <v>2582</v>
      </c>
      <c r="L25" s="301" t="s">
        <v>2583</v>
      </c>
      <c r="M25" s="301" t="s">
        <v>2584</v>
      </c>
      <c r="N25" s="517" t="s">
        <v>2585</v>
      </c>
      <c r="O25" s="301" t="s">
        <v>2584</v>
      </c>
      <c r="P25" s="517" t="s">
        <v>2585</v>
      </c>
      <c r="Q25" s="301" t="s">
        <v>2584</v>
      </c>
      <c r="R25" s="517" t="s">
        <v>2585</v>
      </c>
      <c r="S25" s="301" t="s">
        <v>2584</v>
      </c>
      <c r="T25" s="517" t="s">
        <v>2585</v>
      </c>
      <c r="U25" s="301" t="s">
        <v>1321</v>
      </c>
      <c r="V25" s="506"/>
      <c r="W25" s="301"/>
      <c r="X25" s="301"/>
      <c r="Y25" s="550" t="s">
        <v>1778</v>
      </c>
    </row>
    <row r="26" spans="1:25" ht="310.5" thickBot="1" x14ac:dyDescent="0.4">
      <c r="A26" s="1049" t="s">
        <v>1282</v>
      </c>
      <c r="B26" s="421" t="s">
        <v>1346</v>
      </c>
      <c r="C26" s="301" t="s">
        <v>2586</v>
      </c>
      <c r="D26" s="439" t="s">
        <v>2587</v>
      </c>
      <c r="E26" s="301" t="s">
        <v>1348</v>
      </c>
      <c r="F26" s="462" t="s">
        <v>2588</v>
      </c>
      <c r="G26" s="301" t="s">
        <v>2520</v>
      </c>
      <c r="H26" s="462" t="s">
        <v>2589</v>
      </c>
      <c r="I26" s="476" t="s">
        <v>2590</v>
      </c>
      <c r="J26" s="470" t="s">
        <v>2591</v>
      </c>
      <c r="K26" s="420" t="s">
        <v>2592</v>
      </c>
      <c r="L26" s="420" t="s">
        <v>2593</v>
      </c>
      <c r="M26" s="301" t="s">
        <v>2594</v>
      </c>
      <c r="N26" s="301" t="s">
        <v>2595</v>
      </c>
      <c r="O26" s="301" t="s">
        <v>2596</v>
      </c>
      <c r="P26" s="301" t="s">
        <v>2597</v>
      </c>
      <c r="Q26" s="301" t="s">
        <v>2598</v>
      </c>
      <c r="R26" s="301" t="s">
        <v>2595</v>
      </c>
      <c r="S26" s="301" t="s">
        <v>2599</v>
      </c>
      <c r="T26" s="301" t="s">
        <v>2597</v>
      </c>
      <c r="U26" s="301" t="s">
        <v>1321</v>
      </c>
      <c r="V26" s="506"/>
      <c r="W26" s="301" t="s">
        <v>1222</v>
      </c>
      <c r="X26" s="301" t="s">
        <v>1223</v>
      </c>
      <c r="Y26" s="550" t="s">
        <v>1778</v>
      </c>
    </row>
    <row r="27" spans="1:25" ht="341.5" thickBot="1" x14ac:dyDescent="0.4">
      <c r="A27" s="1049"/>
      <c r="B27" s="400" t="s">
        <v>1366</v>
      </c>
      <c r="C27" s="440" t="s">
        <v>2600</v>
      </c>
      <c r="D27" s="400" t="s">
        <v>2601</v>
      </c>
      <c r="E27" s="440" t="s">
        <v>2602</v>
      </c>
      <c r="F27" s="519" t="s">
        <v>2603</v>
      </c>
      <c r="G27" s="440" t="s">
        <v>2604</v>
      </c>
      <c r="H27" s="519" t="s">
        <v>2605</v>
      </c>
      <c r="I27" s="400" t="s">
        <v>2606</v>
      </c>
      <c r="J27" s="470" t="s">
        <v>2607</v>
      </c>
      <c r="K27" s="414" t="s">
        <v>2608</v>
      </c>
      <c r="L27" s="414" t="s">
        <v>2609</v>
      </c>
      <c r="M27" s="420" t="s">
        <v>2610</v>
      </c>
      <c r="N27" s="420" t="s">
        <v>2611</v>
      </c>
      <c r="O27" s="420" t="s">
        <v>2610</v>
      </c>
      <c r="P27" s="420" t="s">
        <v>2611</v>
      </c>
      <c r="Q27" s="420" t="s">
        <v>2610</v>
      </c>
      <c r="R27" s="420" t="s">
        <v>2611</v>
      </c>
      <c r="S27" s="420" t="s">
        <v>2610</v>
      </c>
      <c r="T27" s="420" t="s">
        <v>2612</v>
      </c>
      <c r="U27" s="492" t="s">
        <v>1375</v>
      </c>
      <c r="V27" s="520">
        <v>6000000</v>
      </c>
      <c r="W27" s="425" t="s">
        <v>1222</v>
      </c>
      <c r="X27" s="492" t="s">
        <v>1223</v>
      </c>
      <c r="Y27" s="551" t="s">
        <v>1778</v>
      </c>
    </row>
    <row r="28" spans="1:25" ht="124.5" thickBot="1" x14ac:dyDescent="0.4">
      <c r="A28" s="552"/>
      <c r="B28" s="521" t="s">
        <v>1376</v>
      </c>
      <c r="C28" s="453" t="s">
        <v>2613</v>
      </c>
      <c r="D28" s="521" t="s">
        <v>51</v>
      </c>
      <c r="E28" s="407" t="s">
        <v>3906</v>
      </c>
      <c r="F28" s="407" t="s">
        <v>2614</v>
      </c>
      <c r="G28" s="407" t="s">
        <v>3907</v>
      </c>
      <c r="H28" s="407" t="s">
        <v>2615</v>
      </c>
      <c r="I28" s="522" t="s">
        <v>1544</v>
      </c>
      <c r="J28" s="407" t="s">
        <v>2616</v>
      </c>
      <c r="K28" s="407" t="s">
        <v>2617</v>
      </c>
      <c r="L28" s="407" t="s">
        <v>2618</v>
      </c>
      <c r="M28" s="407" t="s">
        <v>2619</v>
      </c>
      <c r="N28" s="416" t="s">
        <v>2620</v>
      </c>
      <c r="O28" s="407" t="s">
        <v>2619</v>
      </c>
      <c r="P28" s="416" t="s">
        <v>2620</v>
      </c>
      <c r="Q28" s="407" t="s">
        <v>2619</v>
      </c>
      <c r="R28" s="416" t="s">
        <v>2620</v>
      </c>
      <c r="S28" s="407" t="s">
        <v>2619</v>
      </c>
      <c r="T28" s="416" t="s">
        <v>2620</v>
      </c>
      <c r="U28" s="523" t="s">
        <v>41</v>
      </c>
      <c r="V28" s="524" t="s">
        <v>88</v>
      </c>
      <c r="W28" s="416" t="s">
        <v>29</v>
      </c>
      <c r="X28" s="525" t="s">
        <v>1223</v>
      </c>
      <c r="Y28" s="550" t="s">
        <v>1778</v>
      </c>
    </row>
    <row r="29" spans="1:25" ht="294.5" x14ac:dyDescent="0.35">
      <c r="A29" s="504" t="s">
        <v>30</v>
      </c>
      <c r="B29" s="508"/>
      <c r="C29" s="526" t="s">
        <v>2621</v>
      </c>
      <c r="D29" s="508" t="s">
        <v>2622</v>
      </c>
      <c r="E29" s="429" t="s">
        <v>2623</v>
      </c>
      <c r="F29" s="406" t="s">
        <v>2624</v>
      </c>
      <c r="G29" s="425" t="s">
        <v>2625</v>
      </c>
      <c r="H29" s="406" t="s">
        <v>2626</v>
      </c>
      <c r="I29" s="476" t="s">
        <v>492</v>
      </c>
      <c r="J29" s="406" t="s">
        <v>2627</v>
      </c>
      <c r="K29" s="406" t="s">
        <v>2628</v>
      </c>
      <c r="L29" s="429" t="s">
        <v>2629</v>
      </c>
      <c r="M29" s="411" t="s">
        <v>2630</v>
      </c>
      <c r="N29" s="411" t="s">
        <v>2631</v>
      </c>
      <c r="O29" s="411" t="s">
        <v>2632</v>
      </c>
      <c r="P29" s="411" t="s">
        <v>2633</v>
      </c>
      <c r="Q29" s="411" t="s">
        <v>2634</v>
      </c>
      <c r="R29" s="301" t="s">
        <v>2635</v>
      </c>
      <c r="S29" s="301" t="s">
        <v>2636</v>
      </c>
      <c r="T29" s="301" t="s">
        <v>2637</v>
      </c>
      <c r="U29" s="438" t="s">
        <v>1384</v>
      </c>
      <c r="V29" s="503">
        <v>500000</v>
      </c>
      <c r="W29" s="401" t="s">
        <v>1222</v>
      </c>
      <c r="X29" s="527" t="s">
        <v>1223</v>
      </c>
      <c r="Y29" s="550" t="s">
        <v>1778</v>
      </c>
    </row>
    <row r="30" spans="1:25" ht="409.5" x14ac:dyDescent="0.35">
      <c r="A30" s="498"/>
      <c r="B30" s="476"/>
      <c r="C30" s="411"/>
      <c r="D30" s="410"/>
      <c r="E30" s="444" t="s">
        <v>2638</v>
      </c>
      <c r="F30" s="301" t="s">
        <v>1386</v>
      </c>
      <c r="G30" s="301" t="s">
        <v>2639</v>
      </c>
      <c r="H30" s="301" t="s">
        <v>2640</v>
      </c>
      <c r="I30" s="476" t="s">
        <v>502</v>
      </c>
      <c r="J30" s="301" t="s">
        <v>2641</v>
      </c>
      <c r="K30" s="301" t="s">
        <v>2642</v>
      </c>
      <c r="L30" s="425" t="s">
        <v>2643</v>
      </c>
      <c r="M30" s="301" t="s">
        <v>2644</v>
      </c>
      <c r="N30" s="301" t="s">
        <v>2645</v>
      </c>
      <c r="O30" s="301" t="s">
        <v>2644</v>
      </c>
      <c r="P30" s="301" t="s">
        <v>2645</v>
      </c>
      <c r="Q30" s="301" t="s">
        <v>2644</v>
      </c>
      <c r="R30" s="301" t="s">
        <v>2645</v>
      </c>
      <c r="S30" s="301" t="s">
        <v>2644</v>
      </c>
      <c r="T30" s="301" t="s">
        <v>2645</v>
      </c>
      <c r="U30" s="301" t="s">
        <v>701</v>
      </c>
      <c r="V30" s="554">
        <v>3420000</v>
      </c>
      <c r="W30" s="411" t="s">
        <v>1222</v>
      </c>
      <c r="X30" s="432" t="s">
        <v>2384</v>
      </c>
      <c r="Y30" s="550" t="s">
        <v>1778</v>
      </c>
    </row>
    <row r="31" spans="1:25" ht="155" x14ac:dyDescent="0.35">
      <c r="A31" s="528"/>
      <c r="B31" s="421"/>
      <c r="C31" s="434"/>
      <c r="D31" s="421"/>
      <c r="E31" s="444"/>
      <c r="F31" s="301" t="s">
        <v>2646</v>
      </c>
      <c r="G31" s="301" t="s">
        <v>2647</v>
      </c>
      <c r="H31" s="453" t="s">
        <v>2648</v>
      </c>
      <c r="I31" s="415" t="s">
        <v>511</v>
      </c>
      <c r="J31" s="301" t="s">
        <v>2649</v>
      </c>
      <c r="K31" s="301" t="s">
        <v>2650</v>
      </c>
      <c r="L31" s="425" t="s">
        <v>2651</v>
      </c>
      <c r="M31" s="301" t="s">
        <v>2652</v>
      </c>
      <c r="N31" s="301" t="s">
        <v>2653</v>
      </c>
      <c r="O31" s="420" t="s">
        <v>448</v>
      </c>
      <c r="P31" s="420" t="s">
        <v>29</v>
      </c>
      <c r="Q31" s="420" t="s">
        <v>448</v>
      </c>
      <c r="R31" s="420" t="s">
        <v>29</v>
      </c>
      <c r="S31" s="301" t="s">
        <v>741</v>
      </c>
      <c r="T31" s="301" t="s">
        <v>29</v>
      </c>
      <c r="U31" s="301" t="s">
        <v>41</v>
      </c>
      <c r="V31" s="529">
        <v>180000</v>
      </c>
      <c r="W31" s="411" t="s">
        <v>1222</v>
      </c>
      <c r="X31" s="530" t="s">
        <v>2384</v>
      </c>
      <c r="Y31" s="550" t="s">
        <v>1778</v>
      </c>
    </row>
    <row r="32" spans="1:25" ht="409.6" thickBot="1" x14ac:dyDescent="0.4">
      <c r="A32" s="456" t="s">
        <v>1698</v>
      </c>
      <c r="B32" s="439" t="s">
        <v>1151</v>
      </c>
      <c r="C32" s="414" t="s">
        <v>1744</v>
      </c>
      <c r="D32" s="463" t="s">
        <v>2654</v>
      </c>
      <c r="E32" s="301" t="s">
        <v>1733</v>
      </c>
      <c r="F32" s="438" t="s">
        <v>981</v>
      </c>
      <c r="G32" s="401" t="s">
        <v>746</v>
      </c>
      <c r="H32" s="301" t="s">
        <v>1734</v>
      </c>
      <c r="I32" s="463" t="s">
        <v>1735</v>
      </c>
      <c r="J32" s="301" t="s">
        <v>2655</v>
      </c>
      <c r="K32" s="301" t="s">
        <v>2656</v>
      </c>
      <c r="L32" s="301" t="s">
        <v>2657</v>
      </c>
      <c r="M32" s="301" t="s">
        <v>1737</v>
      </c>
      <c r="N32" s="301" t="s">
        <v>1738</v>
      </c>
      <c r="O32" s="301" t="s">
        <v>1737</v>
      </c>
      <c r="P32" s="301" t="s">
        <v>1738</v>
      </c>
      <c r="Q32" s="301" t="s">
        <v>1737</v>
      </c>
      <c r="R32" s="301" t="s">
        <v>1739</v>
      </c>
      <c r="S32" s="301" t="s">
        <v>1737</v>
      </c>
      <c r="T32" s="301" t="s">
        <v>969</v>
      </c>
      <c r="U32" s="301" t="s">
        <v>701</v>
      </c>
      <c r="V32" s="301" t="s">
        <v>28</v>
      </c>
      <c r="W32" s="301" t="s">
        <v>29</v>
      </c>
      <c r="X32" s="530" t="s">
        <v>2384</v>
      </c>
      <c r="Y32" s="550" t="s">
        <v>1827</v>
      </c>
    </row>
    <row r="33" spans="1:25" ht="388" thickBot="1" x14ac:dyDescent="0.4">
      <c r="A33" s="531"/>
      <c r="B33" s="463" t="s">
        <v>26</v>
      </c>
      <c r="C33" s="467" t="s">
        <v>1744</v>
      </c>
      <c r="D33" s="463" t="s">
        <v>1745</v>
      </c>
      <c r="E33" s="532" t="s">
        <v>345</v>
      </c>
      <c r="F33" s="462" t="s">
        <v>2658</v>
      </c>
      <c r="G33" s="462" t="s">
        <v>2659</v>
      </c>
      <c r="H33" s="462" t="s">
        <v>337</v>
      </c>
      <c r="I33" s="464" t="s">
        <v>1746</v>
      </c>
      <c r="J33" s="462" t="s">
        <v>2660</v>
      </c>
      <c r="K33" s="462" t="s">
        <v>2689</v>
      </c>
      <c r="L33" s="411" t="s">
        <v>2661</v>
      </c>
      <c r="M33" s="301" t="s">
        <v>323</v>
      </c>
      <c r="N33" s="301" t="s">
        <v>29</v>
      </c>
      <c r="O33" s="301" t="s">
        <v>323</v>
      </c>
      <c r="P33" s="301" t="s">
        <v>29</v>
      </c>
      <c r="Q33" s="462" t="s">
        <v>2690</v>
      </c>
      <c r="R33" s="533" t="s">
        <v>2662</v>
      </c>
      <c r="S33" s="462" t="s">
        <v>2663</v>
      </c>
      <c r="T33" s="533" t="s">
        <v>2664</v>
      </c>
      <c r="U33" s="533" t="s">
        <v>1321</v>
      </c>
      <c r="V33" s="466" t="s">
        <v>28</v>
      </c>
      <c r="W33" s="466" t="s">
        <v>28</v>
      </c>
      <c r="X33" s="467" t="s">
        <v>1223</v>
      </c>
      <c r="Y33" s="550" t="s">
        <v>1778</v>
      </c>
    </row>
    <row r="34" spans="1:25" ht="409.6" thickBot="1" x14ac:dyDescent="0.4">
      <c r="A34" s="534" t="s">
        <v>1698</v>
      </c>
      <c r="B34" s="439" t="s">
        <v>19</v>
      </c>
      <c r="C34" s="301" t="s">
        <v>2665</v>
      </c>
      <c r="D34" s="439" t="s">
        <v>1397</v>
      </c>
      <c r="E34" s="401" t="s">
        <v>1700</v>
      </c>
      <c r="F34" s="401" t="s">
        <v>2666</v>
      </c>
      <c r="G34" s="401" t="s">
        <v>2667</v>
      </c>
      <c r="H34" s="401" t="s">
        <v>337</v>
      </c>
      <c r="I34" s="415" t="s">
        <v>1774</v>
      </c>
      <c r="J34" s="401" t="s">
        <v>2668</v>
      </c>
      <c r="K34" s="411" t="s">
        <v>1939</v>
      </c>
      <c r="L34" s="414" t="s">
        <v>1701</v>
      </c>
      <c r="M34" s="414" t="s">
        <v>1940</v>
      </c>
      <c r="N34" s="414" t="s">
        <v>338</v>
      </c>
      <c r="O34" s="414" t="s">
        <v>741</v>
      </c>
      <c r="P34" s="414" t="s">
        <v>29</v>
      </c>
      <c r="Q34" s="414" t="s">
        <v>1800</v>
      </c>
      <c r="R34" s="414" t="s">
        <v>1801</v>
      </c>
      <c r="S34" s="414" t="s">
        <v>1802</v>
      </c>
      <c r="T34" s="414" t="s">
        <v>338</v>
      </c>
      <c r="U34" s="450" t="s">
        <v>701</v>
      </c>
      <c r="V34" s="423" t="s">
        <v>28</v>
      </c>
      <c r="W34" s="451" t="s">
        <v>106</v>
      </c>
      <c r="X34" s="467" t="s">
        <v>1223</v>
      </c>
      <c r="Y34" s="550" t="s">
        <v>1778</v>
      </c>
    </row>
    <row r="35" spans="1:25" ht="409.6" thickBot="1" x14ac:dyDescent="0.4">
      <c r="A35" s="535" t="s">
        <v>17</v>
      </c>
      <c r="B35" s="439" t="s">
        <v>24</v>
      </c>
      <c r="C35" s="411" t="s">
        <v>1706</v>
      </c>
      <c r="D35" s="410" t="s">
        <v>1707</v>
      </c>
      <c r="E35" s="411" t="s">
        <v>1708</v>
      </c>
      <c r="F35" s="411" t="s">
        <v>1709</v>
      </c>
      <c r="G35" s="411" t="s">
        <v>2669</v>
      </c>
      <c r="H35" s="411" t="s">
        <v>18</v>
      </c>
      <c r="I35" s="439" t="s">
        <v>1710</v>
      </c>
      <c r="J35" s="301" t="s">
        <v>2670</v>
      </c>
      <c r="K35" s="453" t="s">
        <v>1955</v>
      </c>
      <c r="L35" s="301" t="s">
        <v>1711</v>
      </c>
      <c r="M35" s="301" t="s">
        <v>2671</v>
      </c>
      <c r="N35" s="301" t="s">
        <v>920</v>
      </c>
      <c r="O35" s="301" t="s">
        <v>1804</v>
      </c>
      <c r="P35" s="301" t="s">
        <v>920</v>
      </c>
      <c r="Q35" s="301" t="s">
        <v>1805</v>
      </c>
      <c r="R35" s="301" t="s">
        <v>920</v>
      </c>
      <c r="S35" s="301" t="s">
        <v>2672</v>
      </c>
      <c r="T35" s="301" t="s">
        <v>2673</v>
      </c>
      <c r="U35" s="301" t="s">
        <v>1715</v>
      </c>
      <c r="V35" s="536" t="s">
        <v>833</v>
      </c>
      <c r="W35" s="301" t="s">
        <v>27</v>
      </c>
      <c r="X35" s="467" t="s">
        <v>1223</v>
      </c>
      <c r="Y35" s="550" t="s">
        <v>1778</v>
      </c>
    </row>
    <row r="36" spans="1:25" ht="409.6" thickBot="1" x14ac:dyDescent="0.4">
      <c r="A36" s="537" t="s">
        <v>1698</v>
      </c>
      <c r="B36" s="463" t="s">
        <v>331</v>
      </c>
      <c r="C36" s="462" t="s">
        <v>1699</v>
      </c>
      <c r="D36" s="463" t="s">
        <v>1397</v>
      </c>
      <c r="E36" s="538" t="s">
        <v>1717</v>
      </c>
      <c r="F36" s="462" t="s">
        <v>723</v>
      </c>
      <c r="G36" s="462" t="s">
        <v>2674</v>
      </c>
      <c r="H36" s="462" t="s">
        <v>724</v>
      </c>
      <c r="I36" s="463" t="s">
        <v>1878</v>
      </c>
      <c r="J36" s="462" t="s">
        <v>2676</v>
      </c>
      <c r="K36" s="462" t="s">
        <v>2677</v>
      </c>
      <c r="L36" s="538" t="s">
        <v>1718</v>
      </c>
      <c r="M36" s="538" t="s">
        <v>2678</v>
      </c>
      <c r="N36" s="538" t="s">
        <v>2679</v>
      </c>
      <c r="O36" s="538" t="s">
        <v>2691</v>
      </c>
      <c r="P36" s="538" t="s">
        <v>1719</v>
      </c>
      <c r="Q36" s="538" t="s">
        <v>2692</v>
      </c>
      <c r="R36" s="538" t="s">
        <v>1719</v>
      </c>
      <c r="S36" s="538" t="s">
        <v>2693</v>
      </c>
      <c r="T36" s="538" t="s">
        <v>1719</v>
      </c>
      <c r="U36" s="538" t="s">
        <v>1720</v>
      </c>
      <c r="V36" s="539" t="s">
        <v>833</v>
      </c>
      <c r="W36" s="540" t="s">
        <v>27</v>
      </c>
      <c r="X36" s="467" t="s">
        <v>1223</v>
      </c>
      <c r="Y36" s="550" t="s">
        <v>1778</v>
      </c>
    </row>
    <row r="37" spans="1:25" ht="233" thickBot="1" x14ac:dyDescent="0.4">
      <c r="A37" s="541" t="s">
        <v>1201</v>
      </c>
      <c r="B37" s="463" t="s">
        <v>719</v>
      </c>
      <c r="C37" s="488" t="s">
        <v>1716</v>
      </c>
      <c r="D37" s="542" t="s">
        <v>1397</v>
      </c>
      <c r="E37" s="462" t="s">
        <v>1717</v>
      </c>
      <c r="F37" s="467" t="s">
        <v>1721</v>
      </c>
      <c r="G37" s="543" t="s">
        <v>1722</v>
      </c>
      <c r="H37" s="462" t="s">
        <v>724</v>
      </c>
      <c r="I37" s="544" t="s">
        <v>1723</v>
      </c>
      <c r="J37" s="543" t="s">
        <v>2680</v>
      </c>
      <c r="K37" s="543" t="s">
        <v>2681</v>
      </c>
      <c r="L37" s="538" t="s">
        <v>1724</v>
      </c>
      <c r="M37" s="545" t="s">
        <v>1725</v>
      </c>
      <c r="N37" s="546" t="s">
        <v>1726</v>
      </c>
      <c r="O37" s="545" t="s">
        <v>1727</v>
      </c>
      <c r="P37" s="546" t="s">
        <v>1726</v>
      </c>
      <c r="Q37" s="545" t="s">
        <v>1728</v>
      </c>
      <c r="R37" s="546" t="s">
        <v>1726</v>
      </c>
      <c r="S37" s="545" t="s">
        <v>1729</v>
      </c>
      <c r="T37" s="546" t="s">
        <v>1726</v>
      </c>
      <c r="U37" s="538" t="s">
        <v>1730</v>
      </c>
      <c r="V37" s="462" t="s">
        <v>1731</v>
      </c>
      <c r="W37" s="462" t="s">
        <v>833</v>
      </c>
      <c r="X37" s="467" t="s">
        <v>1223</v>
      </c>
      <c r="Y37" s="553" t="s">
        <v>1779</v>
      </c>
    </row>
  </sheetData>
  <mergeCells count="18">
    <mergeCell ref="A26:A27"/>
    <mergeCell ref="Y3:Y4"/>
    <mergeCell ref="B5:B6"/>
    <mergeCell ref="C5:C6"/>
    <mergeCell ref="I8:I9"/>
    <mergeCell ref="B12:B13"/>
    <mergeCell ref="C12:C13"/>
    <mergeCell ref="D12:D13"/>
    <mergeCell ref="B19:B23"/>
    <mergeCell ref="C19:C23"/>
    <mergeCell ref="D19:D23"/>
    <mergeCell ref="E19:E23"/>
    <mergeCell ref="A1:Y1"/>
    <mergeCell ref="A2:Y2"/>
    <mergeCell ref="F3:H3"/>
    <mergeCell ref="X3:X4"/>
    <mergeCell ref="A4:E4"/>
    <mergeCell ref="I4:W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C25C6-EF78-4294-A3F3-264E3EDB15C6}">
  <dimension ref="A1:Y39"/>
  <sheetViews>
    <sheetView workbookViewId="0">
      <selection activeCell="F6" sqref="F6"/>
    </sheetView>
  </sheetViews>
  <sheetFormatPr defaultRowHeight="14.5" x14ac:dyDescent="0.35"/>
  <cols>
    <col min="1" max="1" width="22.7265625" customWidth="1"/>
    <col min="2" max="2" width="20.90625" customWidth="1"/>
    <col min="3" max="3" width="19.81640625" customWidth="1"/>
    <col min="4" max="4" width="24.81640625" customWidth="1"/>
    <col min="5" max="5" width="23.81640625" customWidth="1"/>
    <col min="6" max="6" width="22.90625" customWidth="1"/>
    <col min="7" max="7" width="20.6328125" customWidth="1"/>
    <col min="8" max="8" width="17.36328125" customWidth="1"/>
    <col min="9" max="9" width="17.90625" customWidth="1"/>
    <col min="10" max="10" width="32.6328125" customWidth="1"/>
    <col min="11" max="11" width="35" customWidth="1"/>
    <col min="12" max="12" width="18.08984375" customWidth="1"/>
    <col min="13" max="13" width="17.26953125" customWidth="1"/>
    <col min="14" max="14" width="17.7265625" customWidth="1"/>
    <col min="15" max="15" width="15.54296875" customWidth="1"/>
    <col min="16" max="16" width="14.81640625" customWidth="1"/>
    <col min="17" max="17" width="16.453125" customWidth="1"/>
    <col min="18" max="18" width="22.90625" customWidth="1"/>
    <col min="19" max="19" width="21.26953125" customWidth="1"/>
    <col min="20" max="20" width="21.81640625" customWidth="1"/>
    <col min="21" max="21" width="25.6328125" customWidth="1"/>
    <col min="22" max="22" width="22.1796875" customWidth="1"/>
    <col min="23" max="23" width="16" customWidth="1"/>
    <col min="24" max="24" width="17" customWidth="1"/>
    <col min="25" max="25" width="22.1796875" customWidth="1"/>
  </cols>
  <sheetData>
    <row r="1" spans="1:25" ht="16" thickBot="1" x14ac:dyDescent="0.4">
      <c r="A1" s="1063" t="s">
        <v>807</v>
      </c>
      <c r="B1" s="1064"/>
      <c r="C1" s="1064"/>
      <c r="D1" s="1064"/>
      <c r="E1" s="1064"/>
      <c r="F1" s="1064"/>
      <c r="G1" s="1064"/>
      <c r="H1" s="1064"/>
      <c r="I1" s="1064"/>
      <c r="J1" s="1064"/>
      <c r="K1" s="1064"/>
      <c r="L1" s="1064"/>
      <c r="M1" s="1064"/>
      <c r="N1" s="1064"/>
      <c r="O1" s="1064"/>
      <c r="P1" s="1064"/>
      <c r="Q1" s="1064"/>
      <c r="R1" s="1064"/>
      <c r="S1" s="1064"/>
      <c r="T1" s="1064"/>
      <c r="U1" s="1064"/>
      <c r="V1" s="1064"/>
      <c r="W1" s="1065"/>
      <c r="X1" s="1066"/>
      <c r="Y1" s="590"/>
    </row>
    <row r="2" spans="1:25" ht="15.5" x14ac:dyDescent="0.35">
      <c r="A2" s="998" t="s">
        <v>3926</v>
      </c>
      <c r="B2" s="999"/>
      <c r="C2" s="999"/>
      <c r="D2" s="999"/>
      <c r="E2" s="999"/>
      <c r="F2" s="999"/>
      <c r="G2" s="999"/>
      <c r="H2" s="999"/>
      <c r="I2" s="999"/>
      <c r="J2" s="999"/>
      <c r="K2" s="999"/>
      <c r="L2" s="999"/>
      <c r="M2" s="999"/>
      <c r="N2" s="999"/>
      <c r="O2" s="999"/>
      <c r="P2" s="999"/>
      <c r="Q2" s="999"/>
      <c r="R2" s="999"/>
      <c r="S2" s="999"/>
      <c r="T2" s="999"/>
      <c r="U2" s="999"/>
      <c r="V2" s="999"/>
      <c r="W2" s="999"/>
      <c r="X2" s="999"/>
      <c r="Y2" s="1067"/>
    </row>
    <row r="3" spans="1:25" ht="15.5" x14ac:dyDescent="0.35">
      <c r="A3" s="1068" t="s">
        <v>1682</v>
      </c>
      <c r="B3" s="1069"/>
      <c r="C3" s="1069"/>
      <c r="D3" s="1069"/>
      <c r="E3" s="1069"/>
      <c r="F3" s="1069"/>
      <c r="G3" s="1069"/>
      <c r="H3" s="1069"/>
      <c r="I3" s="1069"/>
      <c r="J3" s="1069"/>
      <c r="K3" s="1069"/>
      <c r="L3" s="1069"/>
      <c r="M3" s="1069"/>
      <c r="N3" s="1069"/>
      <c r="O3" s="1069"/>
      <c r="P3" s="1069"/>
      <c r="Q3" s="1069"/>
      <c r="R3" s="1069"/>
      <c r="S3" s="1069"/>
      <c r="T3" s="1069"/>
      <c r="U3" s="1069"/>
      <c r="V3" s="1069"/>
      <c r="W3" s="1069"/>
      <c r="X3" s="1070"/>
      <c r="Y3" s="591"/>
    </row>
    <row r="4" spans="1:25" ht="15.5" x14ac:dyDescent="0.35">
      <c r="A4" s="988" t="s">
        <v>2695</v>
      </c>
      <c r="B4" s="989" t="s">
        <v>1</v>
      </c>
      <c r="C4" s="989" t="s">
        <v>2696</v>
      </c>
      <c r="D4" s="1073" t="s">
        <v>2697</v>
      </c>
      <c r="E4" s="989" t="s">
        <v>2698</v>
      </c>
      <c r="F4" s="1075" t="s">
        <v>2699</v>
      </c>
      <c r="G4" s="1076"/>
      <c r="H4" s="1077"/>
      <c r="I4" s="1073" t="s">
        <v>2700</v>
      </c>
      <c r="J4" s="989" t="s">
        <v>1683</v>
      </c>
      <c r="K4" s="989" t="s">
        <v>7</v>
      </c>
      <c r="L4" s="1061" t="s">
        <v>16</v>
      </c>
      <c r="M4" s="1061" t="s">
        <v>1684</v>
      </c>
      <c r="N4" s="1062" t="s">
        <v>1689</v>
      </c>
      <c r="O4" s="1061" t="s">
        <v>1686</v>
      </c>
      <c r="P4" s="1062" t="s">
        <v>1689</v>
      </c>
      <c r="Q4" s="1062" t="s">
        <v>2701</v>
      </c>
      <c r="R4" s="1062" t="s">
        <v>1689</v>
      </c>
      <c r="S4" s="1090" t="s">
        <v>2702</v>
      </c>
      <c r="T4" s="1062" t="s">
        <v>1689</v>
      </c>
      <c r="U4" s="1061" t="s">
        <v>9</v>
      </c>
      <c r="V4" s="1061" t="s">
        <v>10</v>
      </c>
      <c r="W4" s="1079" t="s">
        <v>11</v>
      </c>
      <c r="X4" s="1081" t="s">
        <v>12</v>
      </c>
      <c r="Y4" s="1042" t="s">
        <v>3066</v>
      </c>
    </row>
    <row r="5" spans="1:25" ht="63" customHeight="1" thickBot="1" x14ac:dyDescent="0.4">
      <c r="A5" s="1071"/>
      <c r="B5" s="1072"/>
      <c r="C5" s="1072"/>
      <c r="D5" s="1074"/>
      <c r="E5" s="1072"/>
      <c r="F5" s="568" t="s">
        <v>2703</v>
      </c>
      <c r="G5" s="568" t="s">
        <v>2704</v>
      </c>
      <c r="H5" s="568" t="s">
        <v>2705</v>
      </c>
      <c r="I5" s="1074"/>
      <c r="J5" s="1072"/>
      <c r="K5" s="1072"/>
      <c r="L5" s="1062"/>
      <c r="M5" s="1062"/>
      <c r="N5" s="1078"/>
      <c r="O5" s="1062"/>
      <c r="P5" s="1078"/>
      <c r="Q5" s="1078"/>
      <c r="R5" s="1078"/>
      <c r="S5" s="1091"/>
      <c r="T5" s="1078"/>
      <c r="U5" s="1062"/>
      <c r="V5" s="1062"/>
      <c r="W5" s="1080"/>
      <c r="X5" s="1082"/>
      <c r="Y5" s="1042"/>
    </row>
    <row r="6" spans="1:25" ht="139.5" x14ac:dyDescent="0.35">
      <c r="A6" s="1083" t="s">
        <v>2706</v>
      </c>
      <c r="B6" s="1086" t="s">
        <v>2707</v>
      </c>
      <c r="C6" s="1087" t="s">
        <v>2708</v>
      </c>
      <c r="D6" s="1088" t="s">
        <v>2709</v>
      </c>
      <c r="E6" s="499" t="s">
        <v>2710</v>
      </c>
      <c r="F6" s="499" t="s">
        <v>2711</v>
      </c>
      <c r="G6" s="499" t="s">
        <v>2712</v>
      </c>
      <c r="H6" s="499" t="s">
        <v>2713</v>
      </c>
      <c r="I6" s="569" t="s">
        <v>1524</v>
      </c>
      <c r="J6" s="499" t="s">
        <v>2714</v>
      </c>
      <c r="K6" s="499" t="s">
        <v>2715</v>
      </c>
      <c r="L6" s="499" t="s">
        <v>2716</v>
      </c>
      <c r="M6" s="570" t="s">
        <v>2717</v>
      </c>
      <c r="N6" s="499" t="s">
        <v>2718</v>
      </c>
      <c r="O6" s="570" t="s">
        <v>2717</v>
      </c>
      <c r="P6" s="499" t="s">
        <v>2718</v>
      </c>
      <c r="Q6" s="570" t="s">
        <v>2717</v>
      </c>
      <c r="R6" s="499" t="s">
        <v>2718</v>
      </c>
      <c r="S6" s="570" t="s">
        <v>2717</v>
      </c>
      <c r="T6" s="499" t="s">
        <v>2718</v>
      </c>
      <c r="U6" s="499" t="s">
        <v>2719</v>
      </c>
      <c r="V6" s="571" t="s">
        <v>2720</v>
      </c>
      <c r="W6" s="572" t="s">
        <v>27</v>
      </c>
      <c r="X6" s="573" t="s">
        <v>2721</v>
      </c>
      <c r="Y6" s="592" t="s">
        <v>1936</v>
      </c>
    </row>
    <row r="7" spans="1:25" ht="263.5" x14ac:dyDescent="0.35">
      <c r="A7" s="1084"/>
      <c r="B7" s="1017"/>
      <c r="C7" s="1016"/>
      <c r="D7" s="1089"/>
      <c r="E7" s="301" t="s">
        <v>2722</v>
      </c>
      <c r="F7" s="301" t="s">
        <v>2723</v>
      </c>
      <c r="G7" s="301" t="s">
        <v>2724</v>
      </c>
      <c r="H7" s="301" t="s">
        <v>2725</v>
      </c>
      <c r="I7" s="439" t="s">
        <v>2726</v>
      </c>
      <c r="J7" s="301" t="s">
        <v>2727</v>
      </c>
      <c r="K7" s="301" t="s">
        <v>2728</v>
      </c>
      <c r="L7" s="301" t="s">
        <v>2729</v>
      </c>
      <c r="M7" s="407" t="s">
        <v>2730</v>
      </c>
      <c r="N7" s="301" t="s">
        <v>2729</v>
      </c>
      <c r="O7" s="407" t="s">
        <v>2730</v>
      </c>
      <c r="P7" s="301" t="s">
        <v>2729</v>
      </c>
      <c r="Q7" s="407" t="s">
        <v>2730</v>
      </c>
      <c r="R7" s="301" t="s">
        <v>2729</v>
      </c>
      <c r="S7" s="407" t="s">
        <v>2730</v>
      </c>
      <c r="T7" s="301" t="s">
        <v>2729</v>
      </c>
      <c r="U7" s="301" t="s">
        <v>2731</v>
      </c>
      <c r="V7" s="572" t="s">
        <v>28</v>
      </c>
      <c r="W7" s="572" t="s">
        <v>27</v>
      </c>
      <c r="X7" s="523" t="s">
        <v>2721</v>
      </c>
      <c r="Y7" s="592" t="s">
        <v>1827</v>
      </c>
    </row>
    <row r="8" spans="1:25" ht="93" x14ac:dyDescent="0.35">
      <c r="A8" s="1084"/>
      <c r="B8" s="1017"/>
      <c r="C8" s="1016"/>
      <c r="D8" s="1089"/>
      <c r="E8" s="301" t="s">
        <v>2732</v>
      </c>
      <c r="F8" s="301" t="s">
        <v>2733</v>
      </c>
      <c r="G8" s="301" t="s">
        <v>2734</v>
      </c>
      <c r="H8" s="301" t="s">
        <v>2735</v>
      </c>
      <c r="I8" s="439" t="s">
        <v>1526</v>
      </c>
      <c r="J8" s="301" t="s">
        <v>2736</v>
      </c>
      <c r="K8" s="301" t="s">
        <v>2737</v>
      </c>
      <c r="L8" s="301" t="s">
        <v>2738</v>
      </c>
      <c r="M8" s="407" t="s">
        <v>2739</v>
      </c>
      <c r="N8" s="301" t="s">
        <v>2740</v>
      </c>
      <c r="O8" s="407" t="s">
        <v>323</v>
      </c>
      <c r="P8" s="301" t="s">
        <v>449</v>
      </c>
      <c r="Q8" s="301" t="s">
        <v>2741</v>
      </c>
      <c r="R8" s="301" t="s">
        <v>2742</v>
      </c>
      <c r="S8" s="407" t="s">
        <v>2743</v>
      </c>
      <c r="T8" s="301" t="s">
        <v>2744</v>
      </c>
      <c r="U8" s="301" t="s">
        <v>2745</v>
      </c>
      <c r="V8" s="574" t="s">
        <v>2746</v>
      </c>
      <c r="W8" s="572" t="s">
        <v>27</v>
      </c>
      <c r="X8" s="523" t="s">
        <v>2721</v>
      </c>
      <c r="Y8" s="592" t="s">
        <v>3067</v>
      </c>
    </row>
    <row r="9" spans="1:25" ht="14.5" customHeight="1" x14ac:dyDescent="0.35">
      <c r="A9" s="1084"/>
      <c r="B9" s="1017"/>
      <c r="C9" s="1016"/>
      <c r="D9" s="1089"/>
      <c r="E9" s="1008" t="s">
        <v>2747</v>
      </c>
      <c r="F9" s="1008" t="s">
        <v>2748</v>
      </c>
      <c r="G9" s="1008" t="s">
        <v>2749</v>
      </c>
      <c r="H9" s="1008" t="s">
        <v>2750</v>
      </c>
      <c r="I9" s="1025" t="s">
        <v>1530</v>
      </c>
      <c r="J9" s="1008" t="s">
        <v>2751</v>
      </c>
      <c r="K9" s="1016" t="s">
        <v>2752</v>
      </c>
      <c r="L9" s="1092" t="s">
        <v>2753</v>
      </c>
      <c r="M9" s="1016" t="s">
        <v>2754</v>
      </c>
      <c r="N9" s="1016" t="s">
        <v>2755</v>
      </c>
      <c r="O9" s="1016" t="s">
        <v>2756</v>
      </c>
      <c r="P9" s="1016" t="s">
        <v>2757</v>
      </c>
      <c r="Q9" s="1016" t="s">
        <v>2756</v>
      </c>
      <c r="R9" s="1016" t="s">
        <v>2757</v>
      </c>
      <c r="S9" s="1016" t="s">
        <v>2756</v>
      </c>
      <c r="T9" s="1016" t="s">
        <v>2757</v>
      </c>
      <c r="U9" s="1016" t="s">
        <v>2758</v>
      </c>
      <c r="V9" s="1096">
        <v>2030000000</v>
      </c>
      <c r="W9" s="1097" t="s">
        <v>27</v>
      </c>
      <c r="X9" s="1008" t="s">
        <v>2721</v>
      </c>
      <c r="Y9" s="1093" t="s">
        <v>1827</v>
      </c>
    </row>
    <row r="10" spans="1:25" ht="187" customHeight="1" x14ac:dyDescent="0.35">
      <c r="A10" s="1084"/>
      <c r="B10" s="1017"/>
      <c r="C10" s="1016"/>
      <c r="D10" s="1089"/>
      <c r="E10" s="1009"/>
      <c r="F10" s="1009"/>
      <c r="G10" s="1009"/>
      <c r="H10" s="1009"/>
      <c r="I10" s="1026"/>
      <c r="J10" s="1010"/>
      <c r="K10" s="1016"/>
      <c r="L10" s="1092"/>
      <c r="M10" s="1016"/>
      <c r="N10" s="1016"/>
      <c r="O10" s="1016"/>
      <c r="P10" s="1016"/>
      <c r="Q10" s="1016"/>
      <c r="R10" s="1016"/>
      <c r="S10" s="1016"/>
      <c r="T10" s="1016"/>
      <c r="U10" s="1016"/>
      <c r="V10" s="1097"/>
      <c r="W10" s="1097"/>
      <c r="X10" s="1010"/>
      <c r="Y10" s="1093"/>
    </row>
    <row r="11" spans="1:25" ht="93" x14ac:dyDescent="0.35">
      <c r="A11" s="1084"/>
      <c r="B11" s="1017"/>
      <c r="C11" s="1016"/>
      <c r="D11" s="1089"/>
      <c r="E11" s="1010"/>
      <c r="F11" s="1010"/>
      <c r="G11" s="1010"/>
      <c r="H11" s="1010"/>
      <c r="I11" s="1032"/>
      <c r="J11" s="425" t="s">
        <v>2736</v>
      </c>
      <c r="K11" s="301" t="s">
        <v>2760</v>
      </c>
      <c r="L11" s="411"/>
      <c r="M11" s="301" t="s">
        <v>323</v>
      </c>
      <c r="N11" s="301" t="s">
        <v>1743</v>
      </c>
      <c r="O11" s="301" t="s">
        <v>2761</v>
      </c>
      <c r="P11" s="301" t="s">
        <v>2762</v>
      </c>
      <c r="Q11" s="301" t="s">
        <v>2763</v>
      </c>
      <c r="R11" s="301" t="s">
        <v>2764</v>
      </c>
      <c r="S11" s="301" t="s">
        <v>2765</v>
      </c>
      <c r="T11" s="301" t="s">
        <v>2766</v>
      </c>
      <c r="U11" s="301" t="s">
        <v>2766</v>
      </c>
      <c r="V11" s="413" t="s">
        <v>2767</v>
      </c>
      <c r="W11" s="413" t="s">
        <v>27</v>
      </c>
      <c r="X11" s="438" t="s">
        <v>2768</v>
      </c>
      <c r="Y11" s="405" t="s">
        <v>3067</v>
      </c>
    </row>
    <row r="12" spans="1:25" ht="279" x14ac:dyDescent="0.35">
      <c r="A12" s="1084"/>
      <c r="B12" s="1017"/>
      <c r="C12" s="1016"/>
      <c r="D12" s="1089"/>
      <c r="E12" s="301" t="s">
        <v>2769</v>
      </c>
      <c r="F12" s="301" t="s">
        <v>2770</v>
      </c>
      <c r="G12" s="301" t="s">
        <v>2771</v>
      </c>
      <c r="H12" s="301" t="s">
        <v>2772</v>
      </c>
      <c r="I12" s="439" t="s">
        <v>2759</v>
      </c>
      <c r="J12" s="301" t="s">
        <v>2773</v>
      </c>
      <c r="K12" s="301" t="s">
        <v>2774</v>
      </c>
      <c r="L12" s="301" t="s">
        <v>2775</v>
      </c>
      <c r="M12" s="301" t="s">
        <v>2776</v>
      </c>
      <c r="N12" s="407" t="s">
        <v>2777</v>
      </c>
      <c r="O12" s="301" t="s">
        <v>2778</v>
      </c>
      <c r="P12" s="407" t="s">
        <v>2779</v>
      </c>
      <c r="Q12" s="301" t="s">
        <v>2780</v>
      </c>
      <c r="R12" s="407" t="s">
        <v>2781</v>
      </c>
      <c r="S12" s="301" t="s">
        <v>448</v>
      </c>
      <c r="T12" s="407" t="s">
        <v>1743</v>
      </c>
      <c r="U12" s="407" t="s">
        <v>2782</v>
      </c>
      <c r="V12" s="574">
        <v>300000</v>
      </c>
      <c r="W12" s="572" t="s">
        <v>27</v>
      </c>
      <c r="X12" s="523" t="s">
        <v>2721</v>
      </c>
      <c r="Y12" s="592" t="s">
        <v>1936</v>
      </c>
    </row>
    <row r="13" spans="1:25" ht="263.5" x14ac:dyDescent="0.35">
      <c r="A13" s="1084"/>
      <c r="B13" s="439" t="s">
        <v>2783</v>
      </c>
      <c r="C13" s="301" t="s">
        <v>2784</v>
      </c>
      <c r="D13" s="410" t="s">
        <v>2785</v>
      </c>
      <c r="E13" s="301" t="s">
        <v>2786</v>
      </c>
      <c r="F13" s="301" t="s">
        <v>2787</v>
      </c>
      <c r="G13" s="301" t="s">
        <v>2788</v>
      </c>
      <c r="H13" s="301" t="s">
        <v>2789</v>
      </c>
      <c r="I13" s="439" t="s">
        <v>2790</v>
      </c>
      <c r="J13" s="301" t="s">
        <v>2791</v>
      </c>
      <c r="K13" s="301" t="s">
        <v>2792</v>
      </c>
      <c r="L13" s="301" t="s">
        <v>2793</v>
      </c>
      <c r="M13" s="576" t="s">
        <v>2794</v>
      </c>
      <c r="N13" s="407" t="s">
        <v>2795</v>
      </c>
      <c r="O13" s="407" t="s">
        <v>2796</v>
      </c>
      <c r="P13" s="407" t="s">
        <v>2797</v>
      </c>
      <c r="Q13" s="407" t="s">
        <v>2798</v>
      </c>
      <c r="R13" s="407" t="s">
        <v>2799</v>
      </c>
      <c r="S13" s="572" t="s">
        <v>323</v>
      </c>
      <c r="T13" s="407" t="s">
        <v>29</v>
      </c>
      <c r="U13" s="301" t="s">
        <v>2800</v>
      </c>
      <c r="V13" s="574">
        <v>105000</v>
      </c>
      <c r="W13" s="572" t="s">
        <v>27</v>
      </c>
      <c r="X13" s="523" t="s">
        <v>2721</v>
      </c>
      <c r="Y13" s="592" t="s">
        <v>1827</v>
      </c>
    </row>
    <row r="14" spans="1:25" ht="170.5" x14ac:dyDescent="0.35">
      <c r="A14" s="1084"/>
      <c r="B14" s="1017" t="s">
        <v>2801</v>
      </c>
      <c r="C14" s="301" t="s">
        <v>2802</v>
      </c>
      <c r="D14" s="410" t="s">
        <v>2803</v>
      </c>
      <c r="E14" s="301" t="s">
        <v>2804</v>
      </c>
      <c r="F14" s="301" t="s">
        <v>2805</v>
      </c>
      <c r="G14" s="301" t="s">
        <v>2806</v>
      </c>
      <c r="H14" s="301" t="s">
        <v>2807</v>
      </c>
      <c r="I14" s="410" t="s">
        <v>456</v>
      </c>
      <c r="J14" s="301" t="s">
        <v>2808</v>
      </c>
      <c r="K14" s="301" t="s">
        <v>2809</v>
      </c>
      <c r="L14" s="411" t="s">
        <v>2810</v>
      </c>
      <c r="M14" s="301" t="s">
        <v>2811</v>
      </c>
      <c r="N14" s="411" t="s">
        <v>2812</v>
      </c>
      <c r="O14" s="301" t="s">
        <v>2811</v>
      </c>
      <c r="P14" s="411" t="s">
        <v>2812</v>
      </c>
      <c r="Q14" s="301" t="s">
        <v>2811</v>
      </c>
      <c r="R14" s="411" t="s">
        <v>2812</v>
      </c>
      <c r="S14" s="301" t="s">
        <v>2813</v>
      </c>
      <c r="T14" s="411" t="s">
        <v>2814</v>
      </c>
      <c r="U14" s="411" t="s">
        <v>2810</v>
      </c>
      <c r="V14" s="574">
        <v>530000</v>
      </c>
      <c r="W14" s="572" t="s">
        <v>27</v>
      </c>
      <c r="X14" s="523" t="s">
        <v>2721</v>
      </c>
      <c r="Y14" s="592" t="s">
        <v>1936</v>
      </c>
    </row>
    <row r="15" spans="1:25" ht="279" x14ac:dyDescent="0.35">
      <c r="A15" s="1084"/>
      <c r="B15" s="1017"/>
      <c r="C15" s="301" t="s">
        <v>2815</v>
      </c>
      <c r="D15" s="713" t="s">
        <v>565</v>
      </c>
      <c r="E15" s="301" t="s">
        <v>2816</v>
      </c>
      <c r="F15" s="301" t="s">
        <v>2817</v>
      </c>
      <c r="G15" s="301" t="s">
        <v>2818</v>
      </c>
      <c r="H15" s="301" t="s">
        <v>2819</v>
      </c>
      <c r="I15" s="402" t="s">
        <v>2820</v>
      </c>
      <c r="J15" s="301" t="s">
        <v>2821</v>
      </c>
      <c r="K15" s="301" t="s">
        <v>2822</v>
      </c>
      <c r="L15" s="407" t="s">
        <v>2823</v>
      </c>
      <c r="M15" s="407" t="s">
        <v>2824</v>
      </c>
      <c r="N15" s="407" t="s">
        <v>2825</v>
      </c>
      <c r="O15" s="407" t="s">
        <v>2826</v>
      </c>
      <c r="P15" s="407" t="s">
        <v>2825</v>
      </c>
      <c r="Q15" s="407" t="s">
        <v>2827</v>
      </c>
      <c r="R15" s="407" t="s">
        <v>2828</v>
      </c>
      <c r="S15" s="407" t="s">
        <v>2827</v>
      </c>
      <c r="T15" s="407" t="s">
        <v>2828</v>
      </c>
      <c r="U15" s="407" t="s">
        <v>2829</v>
      </c>
      <c r="V15" s="574">
        <v>20000</v>
      </c>
      <c r="W15" s="572" t="s">
        <v>27</v>
      </c>
      <c r="X15" s="523" t="s">
        <v>2721</v>
      </c>
      <c r="Y15" s="592" t="s">
        <v>1936</v>
      </c>
    </row>
    <row r="16" spans="1:25" ht="232.5" x14ac:dyDescent="0.35">
      <c r="A16" s="1084"/>
      <c r="B16" s="1017"/>
      <c r="C16" s="301" t="s">
        <v>2830</v>
      </c>
      <c r="D16" s="410" t="s">
        <v>635</v>
      </c>
      <c r="E16" s="301" t="s">
        <v>2831</v>
      </c>
      <c r="F16" s="301" t="s">
        <v>2832</v>
      </c>
      <c r="G16" s="301" t="s">
        <v>2833</v>
      </c>
      <c r="H16" s="301" t="s">
        <v>2834</v>
      </c>
      <c r="I16" s="410" t="s">
        <v>640</v>
      </c>
      <c r="J16" s="301" t="s">
        <v>2835</v>
      </c>
      <c r="K16" s="301" t="s">
        <v>2836</v>
      </c>
      <c r="L16" s="453" t="s">
        <v>2837</v>
      </c>
      <c r="M16" s="407" t="s">
        <v>2838</v>
      </c>
      <c r="N16" s="407" t="s">
        <v>2839</v>
      </c>
      <c r="O16" s="407" t="s">
        <v>2838</v>
      </c>
      <c r="P16" s="407" t="s">
        <v>2840</v>
      </c>
      <c r="Q16" s="407" t="s">
        <v>2841</v>
      </c>
      <c r="R16" s="407" t="s">
        <v>2839</v>
      </c>
      <c r="S16" s="407" t="s">
        <v>2838</v>
      </c>
      <c r="T16" s="407" t="s">
        <v>2839</v>
      </c>
      <c r="U16" s="301" t="s">
        <v>2842</v>
      </c>
      <c r="V16" s="574">
        <v>11617</v>
      </c>
      <c r="W16" s="572" t="s">
        <v>27</v>
      </c>
      <c r="X16" s="523" t="s">
        <v>2721</v>
      </c>
      <c r="Y16" s="592" t="s">
        <v>1936</v>
      </c>
    </row>
    <row r="17" spans="1:25" ht="108.5" x14ac:dyDescent="0.35">
      <c r="A17" s="1084"/>
      <c r="B17" s="1017" t="s">
        <v>2843</v>
      </c>
      <c r="C17" s="1008" t="s">
        <v>2844</v>
      </c>
      <c r="D17" s="1052" t="s">
        <v>1285</v>
      </c>
      <c r="E17" s="301" t="s">
        <v>2845</v>
      </c>
      <c r="F17" s="301" t="s">
        <v>2846</v>
      </c>
      <c r="G17" s="301" t="s">
        <v>2847</v>
      </c>
      <c r="H17" s="301" t="s">
        <v>569</v>
      </c>
      <c r="I17" s="410" t="s">
        <v>2848</v>
      </c>
      <c r="J17" s="411" t="s">
        <v>2849</v>
      </c>
      <c r="K17" s="301" t="s">
        <v>2850</v>
      </c>
      <c r="L17" s="407" t="s">
        <v>2851</v>
      </c>
      <c r="M17" s="407" t="s">
        <v>2852</v>
      </c>
      <c r="N17" s="407" t="s">
        <v>2853</v>
      </c>
      <c r="O17" s="407" t="s">
        <v>2854</v>
      </c>
      <c r="P17" s="407" t="s">
        <v>2853</v>
      </c>
      <c r="Q17" s="407" t="s">
        <v>2855</v>
      </c>
      <c r="R17" s="407" t="s">
        <v>2853</v>
      </c>
      <c r="S17" s="407" t="s">
        <v>2852</v>
      </c>
      <c r="T17" s="407" t="s">
        <v>2853</v>
      </c>
      <c r="U17" s="407" t="s">
        <v>2853</v>
      </c>
      <c r="V17" s="574">
        <v>900000</v>
      </c>
      <c r="W17" s="572" t="s">
        <v>27</v>
      </c>
      <c r="X17" s="523" t="s">
        <v>2721</v>
      </c>
      <c r="Y17" s="592" t="s">
        <v>1827</v>
      </c>
    </row>
    <row r="18" spans="1:25" ht="403" x14ac:dyDescent="0.35">
      <c r="A18" s="1084"/>
      <c r="B18" s="1017"/>
      <c r="C18" s="1009"/>
      <c r="D18" s="1094"/>
      <c r="E18" s="1016" t="s">
        <v>2856</v>
      </c>
      <c r="F18" s="301" t="s">
        <v>2857</v>
      </c>
      <c r="G18" s="301" t="s">
        <v>2858</v>
      </c>
      <c r="H18" s="301" t="s">
        <v>608</v>
      </c>
      <c r="I18" s="410" t="s">
        <v>2859</v>
      </c>
      <c r="J18" s="411" t="s">
        <v>2860</v>
      </c>
      <c r="K18" s="301" t="s">
        <v>2861</v>
      </c>
      <c r="L18" s="301" t="s">
        <v>2862</v>
      </c>
      <c r="M18" s="407" t="s">
        <v>2863</v>
      </c>
      <c r="N18" s="407" t="s">
        <v>2864</v>
      </c>
      <c r="O18" s="407" t="s">
        <v>2863</v>
      </c>
      <c r="P18" s="407" t="s">
        <v>2864</v>
      </c>
      <c r="Q18" s="407" t="s">
        <v>2865</v>
      </c>
      <c r="R18" s="407" t="s">
        <v>2864</v>
      </c>
      <c r="S18" s="407" t="s">
        <v>2865</v>
      </c>
      <c r="T18" s="407" t="s">
        <v>2864</v>
      </c>
      <c r="U18" s="407" t="s">
        <v>2866</v>
      </c>
      <c r="V18" s="574">
        <v>150000</v>
      </c>
      <c r="W18" s="572" t="s">
        <v>27</v>
      </c>
      <c r="X18" s="523" t="s">
        <v>2721</v>
      </c>
      <c r="Y18" s="592" t="s">
        <v>1936</v>
      </c>
    </row>
    <row r="19" spans="1:25" ht="310" x14ac:dyDescent="0.35">
      <c r="A19" s="1084"/>
      <c r="B19" s="1017"/>
      <c r="C19" s="1010"/>
      <c r="D19" s="1094"/>
      <c r="E19" s="1016"/>
      <c r="F19" s="301" t="s">
        <v>2857</v>
      </c>
      <c r="G19" s="301" t="s">
        <v>2867</v>
      </c>
      <c r="H19" s="301" t="s">
        <v>608</v>
      </c>
      <c r="I19" s="410" t="s">
        <v>2868</v>
      </c>
      <c r="J19" s="411" t="s">
        <v>2869</v>
      </c>
      <c r="K19" s="301" t="s">
        <v>2870</v>
      </c>
      <c r="L19" s="411" t="s">
        <v>2871</v>
      </c>
      <c r="M19" s="301" t="s">
        <v>2872</v>
      </c>
      <c r="N19" s="411" t="s">
        <v>2873</v>
      </c>
      <c r="O19" s="301" t="s">
        <v>2872</v>
      </c>
      <c r="P19" s="411" t="s">
        <v>2873</v>
      </c>
      <c r="Q19" s="301" t="s">
        <v>2872</v>
      </c>
      <c r="R19" s="411" t="s">
        <v>2873</v>
      </c>
      <c r="S19" s="301" t="s">
        <v>2872</v>
      </c>
      <c r="T19" s="411" t="s">
        <v>2873</v>
      </c>
      <c r="U19" s="411" t="s">
        <v>2874</v>
      </c>
      <c r="V19" s="577" t="s">
        <v>28</v>
      </c>
      <c r="W19" s="572" t="s">
        <v>27</v>
      </c>
      <c r="X19" s="523" t="s">
        <v>2721</v>
      </c>
      <c r="Y19" s="592" t="s">
        <v>1936</v>
      </c>
    </row>
    <row r="20" spans="1:25" ht="124" x14ac:dyDescent="0.35">
      <c r="A20" s="1084"/>
      <c r="B20" s="1017"/>
      <c r="C20" s="1008" t="s">
        <v>2875</v>
      </c>
      <c r="D20" s="1094"/>
      <c r="E20" s="301" t="s">
        <v>2876</v>
      </c>
      <c r="F20" s="301" t="s">
        <v>2877</v>
      </c>
      <c r="G20" s="301" t="s">
        <v>2878</v>
      </c>
      <c r="H20" s="301" t="s">
        <v>2879</v>
      </c>
      <c r="I20" s="410" t="s">
        <v>2880</v>
      </c>
      <c r="J20" s="411" t="s">
        <v>2881</v>
      </c>
      <c r="K20" s="301" t="s">
        <v>2882</v>
      </c>
      <c r="L20" s="453" t="s">
        <v>2883</v>
      </c>
      <c r="M20" s="407" t="s">
        <v>2884</v>
      </c>
      <c r="N20" s="407" t="s">
        <v>2885</v>
      </c>
      <c r="O20" s="407" t="s">
        <v>2884</v>
      </c>
      <c r="P20" s="407" t="s">
        <v>2885</v>
      </c>
      <c r="Q20" s="407" t="s">
        <v>2884</v>
      </c>
      <c r="R20" s="407" t="s">
        <v>2885</v>
      </c>
      <c r="S20" s="407" t="s">
        <v>2884</v>
      </c>
      <c r="T20" s="407" t="s">
        <v>2885</v>
      </c>
      <c r="U20" s="407" t="s">
        <v>2885</v>
      </c>
      <c r="V20" s="574">
        <v>40000</v>
      </c>
      <c r="W20" s="572" t="s">
        <v>27</v>
      </c>
      <c r="X20" s="523" t="s">
        <v>2721</v>
      </c>
      <c r="Y20" s="592" t="s">
        <v>1827</v>
      </c>
    </row>
    <row r="21" spans="1:25" ht="372" x14ac:dyDescent="0.35">
      <c r="A21" s="1084"/>
      <c r="B21" s="1017"/>
      <c r="C21" s="1009"/>
      <c r="D21" s="1094"/>
      <c r="E21" s="301" t="s">
        <v>2886</v>
      </c>
      <c r="F21" s="301" t="s">
        <v>2887</v>
      </c>
      <c r="G21" s="301" t="s">
        <v>2888</v>
      </c>
      <c r="H21" s="301" t="s">
        <v>2889</v>
      </c>
      <c r="I21" s="578" t="s">
        <v>2890</v>
      </c>
      <c r="J21" s="411" t="s">
        <v>2891</v>
      </c>
      <c r="K21" s="301" t="s">
        <v>2892</v>
      </c>
      <c r="L21" s="453" t="s">
        <v>2893</v>
      </c>
      <c r="M21" s="411" t="s">
        <v>2894</v>
      </c>
      <c r="N21" s="411" t="s">
        <v>2895</v>
      </c>
      <c r="O21" s="579" t="s">
        <v>2896</v>
      </c>
      <c r="P21" s="411" t="s">
        <v>2897</v>
      </c>
      <c r="Q21" s="579" t="s">
        <v>2898</v>
      </c>
      <c r="R21" s="411" t="s">
        <v>2897</v>
      </c>
      <c r="S21" s="407" t="s">
        <v>2899</v>
      </c>
      <c r="T21" s="407" t="s">
        <v>2900</v>
      </c>
      <c r="U21" s="407" t="s">
        <v>2901</v>
      </c>
      <c r="V21" s="574">
        <v>190000</v>
      </c>
      <c r="W21" s="572" t="s">
        <v>27</v>
      </c>
      <c r="X21" s="523" t="s">
        <v>2721</v>
      </c>
      <c r="Y21" s="592" t="s">
        <v>1827</v>
      </c>
    </row>
    <row r="22" spans="1:25" ht="186" x14ac:dyDescent="0.35">
      <c r="A22" s="1084"/>
      <c r="B22" s="1017"/>
      <c r="C22" s="1010"/>
      <c r="D22" s="1095"/>
      <c r="E22" s="301" t="s">
        <v>2902</v>
      </c>
      <c r="F22" s="301" t="s">
        <v>2903</v>
      </c>
      <c r="G22" s="301" t="s">
        <v>2904</v>
      </c>
      <c r="H22" s="301" t="s">
        <v>2905</v>
      </c>
      <c r="I22" s="578" t="s">
        <v>2906</v>
      </c>
      <c r="J22" s="411" t="s">
        <v>2907</v>
      </c>
      <c r="K22" s="301" t="s">
        <v>2908</v>
      </c>
      <c r="L22" s="411" t="s">
        <v>602</v>
      </c>
      <c r="M22" s="301" t="s">
        <v>2909</v>
      </c>
      <c r="N22" s="411" t="s">
        <v>2910</v>
      </c>
      <c r="O22" s="301" t="s">
        <v>2911</v>
      </c>
      <c r="P22" s="411" t="s">
        <v>2912</v>
      </c>
      <c r="Q22" s="301" t="s">
        <v>2911</v>
      </c>
      <c r="R22" s="411" t="s">
        <v>2912</v>
      </c>
      <c r="S22" s="301" t="s">
        <v>2913</v>
      </c>
      <c r="T22" s="411" t="s">
        <v>2912</v>
      </c>
      <c r="U22" s="411" t="s">
        <v>2914</v>
      </c>
      <c r="V22" s="574">
        <v>230000</v>
      </c>
      <c r="W22" s="572" t="s">
        <v>27</v>
      </c>
      <c r="X22" s="523" t="s">
        <v>2721</v>
      </c>
      <c r="Y22" s="592" t="s">
        <v>1936</v>
      </c>
    </row>
    <row r="23" spans="1:25" ht="409.5" x14ac:dyDescent="0.35">
      <c r="A23" s="1084"/>
      <c r="B23" s="1017" t="s">
        <v>2915</v>
      </c>
      <c r="C23" s="1016" t="s">
        <v>2916</v>
      </c>
      <c r="D23" s="1089" t="s">
        <v>1295</v>
      </c>
      <c r="E23" s="414" t="s">
        <v>2917</v>
      </c>
      <c r="F23" s="301" t="s">
        <v>637</v>
      </c>
      <c r="G23" s="301" t="s">
        <v>2918</v>
      </c>
      <c r="H23" s="301" t="s">
        <v>2919</v>
      </c>
      <c r="I23" s="410" t="s">
        <v>2920</v>
      </c>
      <c r="J23" s="411" t="s">
        <v>2921</v>
      </c>
      <c r="K23" s="301" t="s">
        <v>2922</v>
      </c>
      <c r="L23" s="411" t="s">
        <v>2923</v>
      </c>
      <c r="M23" s="411" t="s">
        <v>2924</v>
      </c>
      <c r="N23" s="411" t="s">
        <v>2925</v>
      </c>
      <c r="O23" s="411" t="s">
        <v>2924</v>
      </c>
      <c r="P23" s="411" t="s">
        <v>2925</v>
      </c>
      <c r="Q23" s="411" t="s">
        <v>2924</v>
      </c>
      <c r="R23" s="411" t="s">
        <v>2925</v>
      </c>
      <c r="S23" s="580" t="s">
        <v>2926</v>
      </c>
      <c r="T23" s="411" t="s">
        <v>2927</v>
      </c>
      <c r="U23" s="411" t="s">
        <v>2928</v>
      </c>
      <c r="V23" s="574">
        <v>1280000</v>
      </c>
      <c r="W23" s="572" t="s">
        <v>27</v>
      </c>
      <c r="X23" s="523" t="s">
        <v>2721</v>
      </c>
      <c r="Y23" s="592" t="s">
        <v>1936</v>
      </c>
    </row>
    <row r="24" spans="1:25" ht="155" x14ac:dyDescent="0.35">
      <c r="A24" s="1084"/>
      <c r="B24" s="1017"/>
      <c r="C24" s="1016"/>
      <c r="D24" s="1089"/>
      <c r="E24" s="301" t="s">
        <v>2929</v>
      </c>
      <c r="F24" s="301" t="s">
        <v>2930</v>
      </c>
      <c r="G24" s="301" t="s">
        <v>2931</v>
      </c>
      <c r="H24" s="301" t="s">
        <v>2932</v>
      </c>
      <c r="I24" s="410" t="s">
        <v>2933</v>
      </c>
      <c r="J24" s="411" t="s">
        <v>2934</v>
      </c>
      <c r="K24" s="301" t="s">
        <v>2935</v>
      </c>
      <c r="L24" s="411" t="s">
        <v>2936</v>
      </c>
      <c r="M24" s="411" t="s">
        <v>323</v>
      </c>
      <c r="N24" s="411" t="s">
        <v>1743</v>
      </c>
      <c r="O24" s="411" t="s">
        <v>2937</v>
      </c>
      <c r="P24" s="411" t="s">
        <v>2938</v>
      </c>
      <c r="Q24" s="411" t="s">
        <v>323</v>
      </c>
      <c r="R24" s="411" t="s">
        <v>1743</v>
      </c>
      <c r="S24" s="411" t="s">
        <v>2939</v>
      </c>
      <c r="T24" s="411" t="s">
        <v>2938</v>
      </c>
      <c r="U24" s="411" t="s">
        <v>2940</v>
      </c>
      <c r="V24" s="577" t="s">
        <v>28</v>
      </c>
      <c r="W24" s="572" t="s">
        <v>27</v>
      </c>
      <c r="X24" s="523" t="s">
        <v>2721</v>
      </c>
      <c r="Y24" s="592" t="s">
        <v>1936</v>
      </c>
    </row>
    <row r="25" spans="1:25" ht="108.5" x14ac:dyDescent="0.35">
      <c r="A25" s="1084"/>
      <c r="B25" s="1089" t="s">
        <v>657</v>
      </c>
      <c r="C25" s="1092" t="s">
        <v>2941</v>
      </c>
      <c r="D25" s="1089" t="s">
        <v>1304</v>
      </c>
      <c r="E25" s="1016" t="s">
        <v>2942</v>
      </c>
      <c r="F25" s="301" t="s">
        <v>2943</v>
      </c>
      <c r="G25" s="301" t="s">
        <v>2944</v>
      </c>
      <c r="H25" s="301" t="s">
        <v>2945</v>
      </c>
      <c r="I25" s="410" t="s">
        <v>2946</v>
      </c>
      <c r="J25" s="301" t="s">
        <v>2947</v>
      </c>
      <c r="K25" s="301" t="s">
        <v>2948</v>
      </c>
      <c r="L25" s="453" t="s">
        <v>2949</v>
      </c>
      <c r="M25" s="301" t="s">
        <v>2950</v>
      </c>
      <c r="N25" s="407" t="s">
        <v>2951</v>
      </c>
      <c r="O25" s="572" t="s">
        <v>323</v>
      </c>
      <c r="P25" s="572" t="s">
        <v>29</v>
      </c>
      <c r="Q25" s="572" t="s">
        <v>323</v>
      </c>
      <c r="R25" s="572" t="s">
        <v>29</v>
      </c>
      <c r="S25" s="301" t="s">
        <v>2952</v>
      </c>
      <c r="T25" s="407" t="s">
        <v>2951</v>
      </c>
      <c r="U25" s="407" t="s">
        <v>2953</v>
      </c>
      <c r="V25" s="1101">
        <v>40000</v>
      </c>
      <c r="W25" s="572" t="s">
        <v>27</v>
      </c>
      <c r="X25" s="523" t="s">
        <v>2721</v>
      </c>
      <c r="Y25" s="592" t="s">
        <v>1936</v>
      </c>
    </row>
    <row r="26" spans="1:25" ht="124" x14ac:dyDescent="0.35">
      <c r="A26" s="1084"/>
      <c r="B26" s="1089"/>
      <c r="C26" s="1092"/>
      <c r="D26" s="1089"/>
      <c r="E26" s="1016"/>
      <c r="F26" s="301" t="s">
        <v>2943</v>
      </c>
      <c r="G26" s="301" t="s">
        <v>2954</v>
      </c>
      <c r="H26" s="301" t="s">
        <v>2955</v>
      </c>
      <c r="I26" s="410" t="s">
        <v>2956</v>
      </c>
      <c r="J26" s="411" t="s">
        <v>2957</v>
      </c>
      <c r="K26" s="301" t="s">
        <v>2958</v>
      </c>
      <c r="L26" s="453" t="s">
        <v>2959</v>
      </c>
      <c r="M26" s="301" t="s">
        <v>2960</v>
      </c>
      <c r="N26" s="407" t="s">
        <v>2961</v>
      </c>
      <c r="O26" s="301" t="s">
        <v>2960</v>
      </c>
      <c r="P26" s="407" t="s">
        <v>2961</v>
      </c>
      <c r="Q26" s="301" t="s">
        <v>2960</v>
      </c>
      <c r="R26" s="407" t="s">
        <v>2961</v>
      </c>
      <c r="S26" s="301" t="s">
        <v>2960</v>
      </c>
      <c r="T26" s="407" t="s">
        <v>2962</v>
      </c>
      <c r="U26" s="407" t="s">
        <v>2963</v>
      </c>
      <c r="V26" s="1102"/>
      <c r="W26" s="572" t="s">
        <v>27</v>
      </c>
      <c r="X26" s="523" t="s">
        <v>2721</v>
      </c>
      <c r="Y26" s="592" t="s">
        <v>1827</v>
      </c>
    </row>
    <row r="27" spans="1:25" ht="77.5" x14ac:dyDescent="0.35">
      <c r="A27" s="1085"/>
      <c r="B27" s="1089"/>
      <c r="C27" s="1092"/>
      <c r="D27" s="1089"/>
      <c r="E27" s="301" t="s">
        <v>2964</v>
      </c>
      <c r="F27" s="301" t="s">
        <v>2965</v>
      </c>
      <c r="G27" s="301" t="s">
        <v>2966</v>
      </c>
      <c r="H27" s="301" t="s">
        <v>2967</v>
      </c>
      <c r="I27" s="410" t="s">
        <v>2968</v>
      </c>
      <c r="J27" s="411" t="s">
        <v>2969</v>
      </c>
      <c r="K27" s="301" t="s">
        <v>2970</v>
      </c>
      <c r="L27" s="411" t="s">
        <v>2971</v>
      </c>
      <c r="M27" s="301" t="s">
        <v>2972</v>
      </c>
      <c r="N27" s="407" t="s">
        <v>2973</v>
      </c>
      <c r="O27" s="301" t="s">
        <v>2972</v>
      </c>
      <c r="P27" s="407" t="s">
        <v>2973</v>
      </c>
      <c r="Q27" s="301" t="s">
        <v>2972</v>
      </c>
      <c r="R27" s="407" t="s">
        <v>2973</v>
      </c>
      <c r="S27" s="301" t="s">
        <v>2972</v>
      </c>
      <c r="T27" s="407" t="s">
        <v>2973</v>
      </c>
      <c r="U27" s="407" t="s">
        <v>2973</v>
      </c>
      <c r="V27" s="581" t="s">
        <v>28</v>
      </c>
      <c r="W27" s="572" t="s">
        <v>27</v>
      </c>
      <c r="X27" s="523" t="s">
        <v>2721</v>
      </c>
      <c r="Y27" s="592" t="s">
        <v>1827</v>
      </c>
    </row>
    <row r="28" spans="1:25" ht="356.5" x14ac:dyDescent="0.35">
      <c r="A28" s="1103" t="s">
        <v>330</v>
      </c>
      <c r="B28" s="1017" t="s">
        <v>485</v>
      </c>
      <c r="C28" s="1016" t="s">
        <v>2613</v>
      </c>
      <c r="D28" s="1052" t="s">
        <v>51</v>
      </c>
      <c r="E28" s="301" t="s">
        <v>2974</v>
      </c>
      <c r="F28" s="301" t="s">
        <v>2975</v>
      </c>
      <c r="G28" s="301" t="s">
        <v>2976</v>
      </c>
      <c r="H28" s="301" t="s">
        <v>2977</v>
      </c>
      <c r="I28" s="410" t="s">
        <v>32</v>
      </c>
      <c r="J28" s="411" t="s">
        <v>2978</v>
      </c>
      <c r="K28" s="301" t="s">
        <v>2979</v>
      </c>
      <c r="L28" s="411" t="s">
        <v>2980</v>
      </c>
      <c r="M28" s="301" t="s">
        <v>2981</v>
      </c>
      <c r="N28" s="411" t="s">
        <v>2982</v>
      </c>
      <c r="O28" s="301" t="s">
        <v>2983</v>
      </c>
      <c r="P28" s="411" t="s">
        <v>2984</v>
      </c>
      <c r="Q28" s="301" t="s">
        <v>2981</v>
      </c>
      <c r="R28" s="411" t="s">
        <v>2982</v>
      </c>
      <c r="S28" s="301" t="s">
        <v>2985</v>
      </c>
      <c r="T28" s="411" t="s">
        <v>2986</v>
      </c>
      <c r="U28" s="411" t="s">
        <v>2987</v>
      </c>
      <c r="V28" s="574">
        <v>350000</v>
      </c>
      <c r="W28" s="572" t="s">
        <v>27</v>
      </c>
      <c r="X28" s="523" t="s">
        <v>2721</v>
      </c>
      <c r="Y28" s="592" t="s">
        <v>1827</v>
      </c>
    </row>
    <row r="29" spans="1:25" ht="186" x14ac:dyDescent="0.35">
      <c r="A29" s="1103"/>
      <c r="B29" s="1017"/>
      <c r="C29" s="1016"/>
      <c r="D29" s="1094"/>
      <c r="E29" s="301" t="s">
        <v>2988</v>
      </c>
      <c r="F29" s="301" t="s">
        <v>2614</v>
      </c>
      <c r="G29" s="301" t="s">
        <v>2989</v>
      </c>
      <c r="H29" s="301" t="s">
        <v>2615</v>
      </c>
      <c r="I29" s="410" t="s">
        <v>1544</v>
      </c>
      <c r="J29" s="411" t="s">
        <v>2990</v>
      </c>
      <c r="K29" s="301" t="s">
        <v>2991</v>
      </c>
      <c r="L29" s="411" t="s">
        <v>514</v>
      </c>
      <c r="M29" s="411" t="s">
        <v>2992</v>
      </c>
      <c r="N29" s="411" t="s">
        <v>2986</v>
      </c>
      <c r="O29" s="411" t="s">
        <v>2992</v>
      </c>
      <c r="P29" s="411" t="s">
        <v>2986</v>
      </c>
      <c r="Q29" s="411" t="s">
        <v>2992</v>
      </c>
      <c r="R29" s="411" t="s">
        <v>2986</v>
      </c>
      <c r="S29" s="411" t="s">
        <v>2992</v>
      </c>
      <c r="T29" s="411" t="s">
        <v>2986</v>
      </c>
      <c r="U29" s="411" t="s">
        <v>2986</v>
      </c>
      <c r="V29" s="574">
        <v>10000</v>
      </c>
      <c r="W29" s="572" t="s">
        <v>27</v>
      </c>
      <c r="X29" s="523" t="s">
        <v>2721</v>
      </c>
      <c r="Y29" s="592" t="s">
        <v>1936</v>
      </c>
    </row>
    <row r="30" spans="1:25" ht="108.5" x14ac:dyDescent="0.35">
      <c r="A30" s="1103"/>
      <c r="B30" s="1017"/>
      <c r="C30" s="1016"/>
      <c r="D30" s="1094"/>
      <c r="E30" s="1016" t="s">
        <v>2993</v>
      </c>
      <c r="F30" s="301" t="s">
        <v>2994</v>
      </c>
      <c r="G30" s="301" t="s">
        <v>2995</v>
      </c>
      <c r="H30" s="301" t="s">
        <v>2615</v>
      </c>
      <c r="I30" s="410" t="s">
        <v>2996</v>
      </c>
      <c r="J30" s="411" t="s">
        <v>2997</v>
      </c>
      <c r="K30" s="301" t="s">
        <v>2998</v>
      </c>
      <c r="L30" s="411" t="s">
        <v>514</v>
      </c>
      <c r="M30" s="411" t="s">
        <v>2999</v>
      </c>
      <c r="N30" s="411" t="s">
        <v>2986</v>
      </c>
      <c r="O30" s="411" t="s">
        <v>2999</v>
      </c>
      <c r="P30" s="411" t="s">
        <v>2986</v>
      </c>
      <c r="Q30" s="411" t="s">
        <v>2999</v>
      </c>
      <c r="R30" s="411" t="s">
        <v>2986</v>
      </c>
      <c r="S30" s="411" t="s">
        <v>2999</v>
      </c>
      <c r="T30" s="411" t="s">
        <v>2986</v>
      </c>
      <c r="U30" s="411" t="s">
        <v>2986</v>
      </c>
      <c r="V30" s="574">
        <v>10000</v>
      </c>
      <c r="W30" s="572" t="s">
        <v>27</v>
      </c>
      <c r="X30" s="523" t="s">
        <v>2721</v>
      </c>
      <c r="Y30" s="592" t="s">
        <v>1936</v>
      </c>
    </row>
    <row r="31" spans="1:25" ht="248" x14ac:dyDescent="0.35">
      <c r="A31" s="1103"/>
      <c r="B31" s="1017"/>
      <c r="C31" s="1016"/>
      <c r="D31" s="1094"/>
      <c r="E31" s="1016"/>
      <c r="F31" s="301" t="s">
        <v>3000</v>
      </c>
      <c r="G31" s="301" t="s">
        <v>3001</v>
      </c>
      <c r="H31" s="301" t="s">
        <v>3002</v>
      </c>
      <c r="I31" s="410" t="s">
        <v>992</v>
      </c>
      <c r="J31" s="411" t="s">
        <v>3003</v>
      </c>
      <c r="K31" s="301" t="s">
        <v>3004</v>
      </c>
      <c r="L31" s="411" t="s">
        <v>535</v>
      </c>
      <c r="M31" s="411" t="s">
        <v>3005</v>
      </c>
      <c r="N31" s="411" t="s">
        <v>2986</v>
      </c>
      <c r="O31" s="411" t="s">
        <v>3006</v>
      </c>
      <c r="P31" s="411" t="s">
        <v>2986</v>
      </c>
      <c r="Q31" s="411" t="s">
        <v>3006</v>
      </c>
      <c r="R31" s="411" t="s">
        <v>2986</v>
      </c>
      <c r="S31" s="411" t="s">
        <v>3007</v>
      </c>
      <c r="T31" s="411" t="s">
        <v>2986</v>
      </c>
      <c r="U31" s="411" t="s">
        <v>2986</v>
      </c>
      <c r="V31" s="574">
        <v>360000</v>
      </c>
      <c r="W31" s="572" t="s">
        <v>27</v>
      </c>
      <c r="X31" s="523" t="s">
        <v>2721</v>
      </c>
      <c r="Y31" s="592" t="s">
        <v>1827</v>
      </c>
    </row>
    <row r="32" spans="1:25" ht="201.5" x14ac:dyDescent="0.35">
      <c r="A32" s="1103"/>
      <c r="B32" s="1017"/>
      <c r="C32" s="1016"/>
      <c r="D32" s="1095"/>
      <c r="E32" s="301" t="s">
        <v>3008</v>
      </c>
      <c r="F32" s="301" t="s">
        <v>3009</v>
      </c>
      <c r="G32" s="301" t="s">
        <v>3010</v>
      </c>
      <c r="H32" s="301" t="s">
        <v>3011</v>
      </c>
      <c r="I32" s="410" t="s">
        <v>1978</v>
      </c>
      <c r="J32" s="411" t="s">
        <v>3012</v>
      </c>
      <c r="K32" s="301" t="s">
        <v>3013</v>
      </c>
      <c r="L32" s="411" t="s">
        <v>3014</v>
      </c>
      <c r="M32" s="411" t="s">
        <v>3015</v>
      </c>
      <c r="N32" s="411" t="s">
        <v>3016</v>
      </c>
      <c r="O32" s="411" t="s">
        <v>3015</v>
      </c>
      <c r="P32" s="411" t="s">
        <v>3016</v>
      </c>
      <c r="Q32" s="411" t="s">
        <v>3015</v>
      </c>
      <c r="R32" s="411" t="s">
        <v>3016</v>
      </c>
      <c r="S32" s="411" t="s">
        <v>3015</v>
      </c>
      <c r="T32" s="411" t="s">
        <v>3016</v>
      </c>
      <c r="U32" s="411" t="s">
        <v>3017</v>
      </c>
      <c r="V32" s="574">
        <v>190000</v>
      </c>
      <c r="W32" s="572" t="s">
        <v>27</v>
      </c>
      <c r="X32" s="523" t="s">
        <v>2721</v>
      </c>
      <c r="Y32" s="592" t="s">
        <v>1936</v>
      </c>
    </row>
    <row r="33" spans="1:25" ht="217" x14ac:dyDescent="0.35">
      <c r="A33" s="1103"/>
      <c r="B33" s="1025" t="s">
        <v>331</v>
      </c>
      <c r="C33" s="1016" t="s">
        <v>1716</v>
      </c>
      <c r="D33" s="1089" t="s">
        <v>3018</v>
      </c>
      <c r="E33" s="1092" t="s">
        <v>861</v>
      </c>
      <c r="F33" s="301" t="s">
        <v>723</v>
      </c>
      <c r="G33" s="301" t="s">
        <v>3019</v>
      </c>
      <c r="H33" s="301" t="s">
        <v>724</v>
      </c>
      <c r="I33" s="410" t="s">
        <v>334</v>
      </c>
      <c r="J33" s="301" t="s">
        <v>3020</v>
      </c>
      <c r="K33" s="411" t="s">
        <v>3021</v>
      </c>
      <c r="L33" s="301" t="s">
        <v>3022</v>
      </c>
      <c r="M33" s="411" t="s">
        <v>3023</v>
      </c>
      <c r="N33" s="411" t="s">
        <v>3024</v>
      </c>
      <c r="O33" s="411" t="s">
        <v>3025</v>
      </c>
      <c r="P33" s="411" t="s">
        <v>1719</v>
      </c>
      <c r="Q33" s="411" t="s">
        <v>3026</v>
      </c>
      <c r="R33" s="411" t="s">
        <v>3027</v>
      </c>
      <c r="S33" s="411" t="s">
        <v>3028</v>
      </c>
      <c r="T33" s="411" t="s">
        <v>1719</v>
      </c>
      <c r="U33" s="401" t="s">
        <v>1720</v>
      </c>
      <c r="V33" s="582">
        <v>60000</v>
      </c>
      <c r="W33" s="572" t="s">
        <v>27</v>
      </c>
      <c r="X33" s="523" t="s">
        <v>2721</v>
      </c>
      <c r="Y33" s="592" t="s">
        <v>1827</v>
      </c>
    </row>
    <row r="34" spans="1:25" ht="155.5" thickBot="1" x14ac:dyDescent="0.4">
      <c r="A34" s="1103"/>
      <c r="B34" s="1032"/>
      <c r="C34" s="1016"/>
      <c r="D34" s="1089"/>
      <c r="E34" s="1092"/>
      <c r="F34" s="467" t="s">
        <v>1721</v>
      </c>
      <c r="G34" s="543" t="s">
        <v>1722</v>
      </c>
      <c r="H34" s="462" t="s">
        <v>724</v>
      </c>
      <c r="I34" s="410" t="s">
        <v>1723</v>
      </c>
      <c r="J34" s="543" t="s">
        <v>3029</v>
      </c>
      <c r="K34" s="543" t="s">
        <v>1741</v>
      </c>
      <c r="L34" s="538" t="s">
        <v>1724</v>
      </c>
      <c r="M34" s="545" t="s">
        <v>1725</v>
      </c>
      <c r="N34" s="546" t="s">
        <v>1726</v>
      </c>
      <c r="O34" s="457" t="s">
        <v>1727</v>
      </c>
      <c r="P34" s="453" t="s">
        <v>1726</v>
      </c>
      <c r="Q34" s="457" t="s">
        <v>1728</v>
      </c>
      <c r="R34" s="453" t="s">
        <v>1726</v>
      </c>
      <c r="S34" s="457" t="s">
        <v>1729</v>
      </c>
      <c r="T34" s="546" t="s">
        <v>1726</v>
      </c>
      <c r="U34" s="538" t="s">
        <v>1730</v>
      </c>
      <c r="V34" s="462" t="s">
        <v>1731</v>
      </c>
      <c r="W34" s="572" t="s">
        <v>27</v>
      </c>
      <c r="X34" s="523" t="s">
        <v>2721</v>
      </c>
      <c r="Y34" s="592" t="s">
        <v>1936</v>
      </c>
    </row>
    <row r="35" spans="1:25" ht="155" x14ac:dyDescent="0.35">
      <c r="A35" s="456" t="s">
        <v>3030</v>
      </c>
      <c r="B35" s="505" t="s">
        <v>1264</v>
      </c>
      <c r="C35" s="411" t="s">
        <v>1697</v>
      </c>
      <c r="D35" s="505" t="s">
        <v>1613</v>
      </c>
      <c r="E35" s="301" t="s">
        <v>44</v>
      </c>
      <c r="F35" s="411" t="s">
        <v>45</v>
      </c>
      <c r="G35" s="411" t="s">
        <v>3031</v>
      </c>
      <c r="H35" s="411" t="s">
        <v>3032</v>
      </c>
      <c r="I35" s="410" t="s">
        <v>3914</v>
      </c>
      <c r="J35" s="411" t="s">
        <v>3033</v>
      </c>
      <c r="K35" s="411" t="s">
        <v>3034</v>
      </c>
      <c r="L35" s="411" t="s">
        <v>3035</v>
      </c>
      <c r="M35" s="301" t="s">
        <v>3036</v>
      </c>
      <c r="N35" s="301" t="s">
        <v>3037</v>
      </c>
      <c r="O35" s="301" t="s">
        <v>3038</v>
      </c>
      <c r="P35" s="301" t="s">
        <v>3039</v>
      </c>
      <c r="Q35" s="301" t="s">
        <v>3038</v>
      </c>
      <c r="R35" s="301" t="s">
        <v>3039</v>
      </c>
      <c r="S35" s="301" t="s">
        <v>3038</v>
      </c>
      <c r="T35" s="301" t="s">
        <v>3039</v>
      </c>
      <c r="U35" s="301" t="s">
        <v>3040</v>
      </c>
      <c r="V35" s="575">
        <v>868000</v>
      </c>
      <c r="W35" s="572" t="s">
        <v>27</v>
      </c>
      <c r="X35" s="523" t="s">
        <v>2721</v>
      </c>
      <c r="Y35" s="592" t="s">
        <v>1827</v>
      </c>
    </row>
    <row r="36" spans="1:25" ht="124.5" thickBot="1" x14ac:dyDescent="0.4">
      <c r="A36" s="534" t="s">
        <v>786</v>
      </c>
      <c r="B36" s="484" t="s">
        <v>3041</v>
      </c>
      <c r="C36" s="401" t="s">
        <v>3042</v>
      </c>
      <c r="D36" s="484" t="s">
        <v>3043</v>
      </c>
      <c r="E36" s="414" t="s">
        <v>3044</v>
      </c>
      <c r="F36" s="414" t="s">
        <v>3045</v>
      </c>
      <c r="G36" s="414" t="s">
        <v>3046</v>
      </c>
      <c r="H36" s="414" t="s">
        <v>1551</v>
      </c>
      <c r="I36" s="505" t="s">
        <v>3047</v>
      </c>
      <c r="J36" s="401" t="s">
        <v>3048</v>
      </c>
      <c r="K36" s="414" t="s">
        <v>3049</v>
      </c>
      <c r="L36" s="401" t="s">
        <v>3050</v>
      </c>
      <c r="M36" s="401" t="s">
        <v>3051</v>
      </c>
      <c r="N36" s="401" t="s">
        <v>3052</v>
      </c>
      <c r="O36" s="401" t="s">
        <v>3053</v>
      </c>
      <c r="P36" s="401" t="s">
        <v>3052</v>
      </c>
      <c r="Q36" s="401" t="s">
        <v>3054</v>
      </c>
      <c r="R36" s="401" t="s">
        <v>3052</v>
      </c>
      <c r="S36" s="401" t="s">
        <v>3055</v>
      </c>
      <c r="T36" s="401" t="s">
        <v>3052</v>
      </c>
      <c r="U36" s="401" t="s">
        <v>3056</v>
      </c>
      <c r="V36" s="583" t="s">
        <v>28</v>
      </c>
      <c r="W36" s="572" t="s">
        <v>27</v>
      </c>
      <c r="X36" s="584" t="s">
        <v>2721</v>
      </c>
      <c r="Y36" s="592" t="s">
        <v>1827</v>
      </c>
    </row>
    <row r="37" spans="1:25" ht="294.5" x14ac:dyDescent="0.35">
      <c r="A37" s="1098" t="s">
        <v>17</v>
      </c>
      <c r="B37" s="569" t="s">
        <v>19</v>
      </c>
      <c r="C37" s="499" t="s">
        <v>2665</v>
      </c>
      <c r="D37" s="712" t="s">
        <v>3018</v>
      </c>
      <c r="E37" s="500" t="s">
        <v>1700</v>
      </c>
      <c r="F37" s="500" t="s">
        <v>1773</v>
      </c>
      <c r="G37" s="500" t="s">
        <v>3057</v>
      </c>
      <c r="H37" s="500" t="s">
        <v>337</v>
      </c>
      <c r="I37" s="585" t="s">
        <v>1774</v>
      </c>
      <c r="J37" s="500" t="s">
        <v>3058</v>
      </c>
      <c r="K37" s="500" t="s">
        <v>3059</v>
      </c>
      <c r="L37" s="499" t="s">
        <v>1775</v>
      </c>
      <c r="M37" s="499" t="s">
        <v>1702</v>
      </c>
      <c r="N37" s="499" t="s">
        <v>338</v>
      </c>
      <c r="O37" s="499" t="s">
        <v>741</v>
      </c>
      <c r="P37" s="499" t="s">
        <v>29</v>
      </c>
      <c r="Q37" s="499" t="s">
        <v>1703</v>
      </c>
      <c r="R37" s="499" t="s">
        <v>1704</v>
      </c>
      <c r="S37" s="499" t="s">
        <v>1705</v>
      </c>
      <c r="T37" s="499" t="s">
        <v>338</v>
      </c>
      <c r="U37" s="499" t="s">
        <v>701</v>
      </c>
      <c r="V37" s="571" t="s">
        <v>28</v>
      </c>
      <c r="W37" s="572" t="s">
        <v>27</v>
      </c>
      <c r="X37" s="573" t="s">
        <v>2721</v>
      </c>
      <c r="Y37" s="592" t="s">
        <v>1827</v>
      </c>
    </row>
    <row r="38" spans="1:25" ht="409.5" x14ac:dyDescent="0.35">
      <c r="A38" s="1099"/>
      <c r="B38" s="439" t="s">
        <v>24</v>
      </c>
      <c r="C38" s="411" t="s">
        <v>1706</v>
      </c>
      <c r="D38" s="410" t="s">
        <v>1707</v>
      </c>
      <c r="E38" s="411" t="s">
        <v>1708</v>
      </c>
      <c r="F38" s="411" t="s">
        <v>1709</v>
      </c>
      <c r="G38" s="411" t="s">
        <v>3060</v>
      </c>
      <c r="H38" s="411" t="s">
        <v>18</v>
      </c>
      <c r="I38" s="578" t="s">
        <v>1710</v>
      </c>
      <c r="J38" s="411" t="s">
        <v>3061</v>
      </c>
      <c r="K38" s="453" t="s">
        <v>1742</v>
      </c>
      <c r="L38" s="301" t="s">
        <v>1711</v>
      </c>
      <c r="M38" s="301" t="s">
        <v>1712</v>
      </c>
      <c r="N38" s="301" t="s">
        <v>920</v>
      </c>
      <c r="O38" s="301" t="s">
        <v>1713</v>
      </c>
      <c r="P38" s="301" t="s">
        <v>920</v>
      </c>
      <c r="Q38" s="301" t="s">
        <v>1714</v>
      </c>
      <c r="R38" s="301" t="s">
        <v>920</v>
      </c>
      <c r="S38" s="301" t="s">
        <v>3062</v>
      </c>
      <c r="T38" s="301" t="s">
        <v>3063</v>
      </c>
      <c r="U38" s="301" t="s">
        <v>1715</v>
      </c>
      <c r="V38" s="454" t="s">
        <v>1731</v>
      </c>
      <c r="W38" s="572" t="s">
        <v>27</v>
      </c>
      <c r="X38" s="523" t="s">
        <v>2721</v>
      </c>
      <c r="Y38" s="592" t="s">
        <v>1827</v>
      </c>
    </row>
    <row r="39" spans="1:25" ht="295" thickBot="1" x14ac:dyDescent="0.4">
      <c r="A39" s="1100"/>
      <c r="B39" s="463" t="s">
        <v>1776</v>
      </c>
      <c r="C39" s="462" t="s">
        <v>1744</v>
      </c>
      <c r="D39" s="586" t="s">
        <v>2654</v>
      </c>
      <c r="E39" s="462" t="s">
        <v>1733</v>
      </c>
      <c r="F39" s="462" t="s">
        <v>981</v>
      </c>
      <c r="G39" s="538" t="s">
        <v>3064</v>
      </c>
      <c r="H39" s="462" t="s">
        <v>1734</v>
      </c>
      <c r="I39" s="586" t="s">
        <v>1735</v>
      </c>
      <c r="J39" s="587" t="s">
        <v>3065</v>
      </c>
      <c r="K39" s="462" t="s">
        <v>1777</v>
      </c>
      <c r="L39" s="462" t="s">
        <v>1736</v>
      </c>
      <c r="M39" s="588" t="s">
        <v>1737</v>
      </c>
      <c r="N39" s="588" t="s">
        <v>1738</v>
      </c>
      <c r="O39" s="588" t="s">
        <v>1737</v>
      </c>
      <c r="P39" s="588" t="s">
        <v>1738</v>
      </c>
      <c r="Q39" s="588" t="s">
        <v>1737</v>
      </c>
      <c r="R39" s="462" t="s">
        <v>1739</v>
      </c>
      <c r="S39" s="588" t="s">
        <v>1737</v>
      </c>
      <c r="T39" s="462" t="s">
        <v>969</v>
      </c>
      <c r="U39" s="462" t="s">
        <v>701</v>
      </c>
      <c r="V39" s="462" t="s">
        <v>155</v>
      </c>
      <c r="W39" s="593" t="s">
        <v>27</v>
      </c>
      <c r="X39" s="589" t="s">
        <v>2721</v>
      </c>
      <c r="Y39" s="594" t="s">
        <v>1827</v>
      </c>
    </row>
  </sheetData>
  <mergeCells count="75">
    <mergeCell ref="E33:E34"/>
    <mergeCell ref="A37:A39"/>
    <mergeCell ref="E25:E26"/>
    <mergeCell ref="V25:V26"/>
    <mergeCell ref="A28:A34"/>
    <mergeCell ref="B28:B32"/>
    <mergeCell ref="C28:C32"/>
    <mergeCell ref="D28:D32"/>
    <mergeCell ref="E30:E31"/>
    <mergeCell ref="B33:B34"/>
    <mergeCell ref="C33:C34"/>
    <mergeCell ref="D33:D34"/>
    <mergeCell ref="B23:B24"/>
    <mergeCell ref="C23:C24"/>
    <mergeCell ref="D23:D24"/>
    <mergeCell ref="B25:B27"/>
    <mergeCell ref="C25:C27"/>
    <mergeCell ref="D25:D27"/>
    <mergeCell ref="Y9:Y10"/>
    <mergeCell ref="B14:B16"/>
    <mergeCell ref="B17:B22"/>
    <mergeCell ref="C17:C19"/>
    <mergeCell ref="D17:D22"/>
    <mergeCell ref="E18:E19"/>
    <mergeCell ref="C20:C22"/>
    <mergeCell ref="S9:S10"/>
    <mergeCell ref="T9:T10"/>
    <mergeCell ref="U9:U10"/>
    <mergeCell ref="V9:V10"/>
    <mergeCell ref="W9:W10"/>
    <mergeCell ref="X9:X10"/>
    <mergeCell ref="M9:M10"/>
    <mergeCell ref="N9:N10"/>
    <mergeCell ref="O9:O10"/>
    <mergeCell ref="P9:P10"/>
    <mergeCell ref="Q9:Q10"/>
    <mergeCell ref="R9:R10"/>
    <mergeCell ref="G9:G11"/>
    <mergeCell ref="H9:H11"/>
    <mergeCell ref="J9:J10"/>
    <mergeCell ref="K9:K10"/>
    <mergeCell ref="L9:L10"/>
    <mergeCell ref="I9:I11"/>
    <mergeCell ref="V4:V5"/>
    <mergeCell ref="W4:W5"/>
    <mergeCell ref="X4:X5"/>
    <mergeCell ref="Y4:Y5"/>
    <mergeCell ref="A6:A27"/>
    <mergeCell ref="B6:B12"/>
    <mergeCell ref="C6:C12"/>
    <mergeCell ref="D6:D12"/>
    <mergeCell ref="E9:E11"/>
    <mergeCell ref="F9:F11"/>
    <mergeCell ref="P4:P5"/>
    <mergeCell ref="Q4:Q5"/>
    <mergeCell ref="R4:R5"/>
    <mergeCell ref="S4:S5"/>
    <mergeCell ref="T4:T5"/>
    <mergeCell ref="U4:U5"/>
    <mergeCell ref="O4:O5"/>
    <mergeCell ref="A1:X1"/>
    <mergeCell ref="A2:Y2"/>
    <mergeCell ref="A3:X3"/>
    <mergeCell ref="A4:A5"/>
    <mergeCell ref="B4:B5"/>
    <mergeCell ref="C4:C5"/>
    <mergeCell ref="D4:D5"/>
    <mergeCell ref="E4:E5"/>
    <mergeCell ref="F4:H4"/>
    <mergeCell ref="I4:I5"/>
    <mergeCell ref="J4:J5"/>
    <mergeCell ref="K4:K5"/>
    <mergeCell ref="L4:L5"/>
    <mergeCell ref="M4:M5"/>
    <mergeCell ref="N4:N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86DDE-7B9D-40D3-9568-D53B61C53F36}">
  <dimension ref="A1:Y32"/>
  <sheetViews>
    <sheetView workbookViewId="0">
      <selection activeCell="A2" sqref="A2:Y2"/>
    </sheetView>
  </sheetViews>
  <sheetFormatPr defaultRowHeight="14.5" x14ac:dyDescent="0.35"/>
  <cols>
    <col min="1" max="1" width="20.54296875" customWidth="1"/>
    <col min="2" max="2" width="22" customWidth="1"/>
    <col min="3" max="3" width="21.54296875" customWidth="1"/>
    <col min="4" max="4" width="19.6328125" customWidth="1"/>
    <col min="5" max="5" width="18.453125" customWidth="1"/>
    <col min="6" max="6" width="25.54296875" customWidth="1"/>
    <col min="7" max="7" width="18.08984375" customWidth="1"/>
    <col min="8" max="8" width="17.1796875" customWidth="1"/>
    <col min="9" max="9" width="15.36328125" customWidth="1"/>
    <col min="10" max="10" width="26" customWidth="1"/>
    <col min="11" max="11" width="34.36328125" customWidth="1"/>
    <col min="12" max="12" width="22.36328125" customWidth="1"/>
    <col min="13" max="13" width="19.81640625" customWidth="1"/>
    <col min="14" max="15" width="21.81640625" customWidth="1"/>
    <col min="16" max="16" width="17.36328125" customWidth="1"/>
    <col min="17" max="17" width="21.453125" customWidth="1"/>
    <col min="18" max="18" width="18.08984375" customWidth="1"/>
    <col min="19" max="19" width="22.54296875" customWidth="1"/>
    <col min="20" max="20" width="25.453125" customWidth="1"/>
    <col min="21" max="21" width="19.453125" customWidth="1"/>
    <col min="22" max="22" width="19.26953125" customWidth="1"/>
    <col min="23" max="23" width="18.6328125" customWidth="1"/>
    <col min="24" max="24" width="19.1796875" customWidth="1"/>
    <col min="25" max="25" width="25.7265625" customWidth="1"/>
  </cols>
  <sheetData>
    <row r="1" spans="1:25" ht="15.5" x14ac:dyDescent="0.35">
      <c r="A1" s="1142" t="s">
        <v>807</v>
      </c>
      <c r="B1" s="1143"/>
      <c r="C1" s="1143"/>
      <c r="D1" s="1143"/>
      <c r="E1" s="1143"/>
      <c r="F1" s="1143"/>
      <c r="G1" s="1143"/>
      <c r="H1" s="1143"/>
      <c r="I1" s="1143"/>
      <c r="J1" s="1143"/>
      <c r="K1" s="1143"/>
      <c r="L1" s="1143"/>
      <c r="M1" s="1143"/>
      <c r="N1" s="1143"/>
      <c r="O1" s="1143"/>
      <c r="P1" s="1143"/>
      <c r="Q1" s="1143"/>
      <c r="R1" s="1143"/>
      <c r="S1" s="1143"/>
      <c r="T1" s="1143"/>
      <c r="U1" s="1143"/>
      <c r="V1" s="1143"/>
      <c r="W1" s="1144"/>
      <c r="X1" s="1145"/>
      <c r="Y1" s="693"/>
    </row>
    <row r="2" spans="1:25" ht="15.5" x14ac:dyDescent="0.35">
      <c r="A2" s="1068" t="s">
        <v>3927</v>
      </c>
      <c r="B2" s="1069"/>
      <c r="C2" s="1069"/>
      <c r="D2" s="1069"/>
      <c r="E2" s="1069"/>
      <c r="F2" s="1069"/>
      <c r="G2" s="1069"/>
      <c r="H2" s="1069"/>
      <c r="I2" s="1069"/>
      <c r="J2" s="1069"/>
      <c r="K2" s="1069"/>
      <c r="L2" s="1069"/>
      <c r="M2" s="1069"/>
      <c r="N2" s="1069"/>
      <c r="O2" s="1069"/>
      <c r="P2" s="1069"/>
      <c r="Q2" s="1069"/>
      <c r="R2" s="1069"/>
      <c r="S2" s="1069"/>
      <c r="T2" s="1069"/>
      <c r="U2" s="1069"/>
      <c r="V2" s="1069"/>
      <c r="W2" s="1069"/>
      <c r="X2" s="1069"/>
      <c r="Y2" s="1070"/>
    </row>
    <row r="3" spans="1:25" ht="31" x14ac:dyDescent="0.35">
      <c r="A3" s="1146" t="s">
        <v>0</v>
      </c>
      <c r="B3" s="1138" t="s">
        <v>1</v>
      </c>
      <c r="C3" s="1138" t="s">
        <v>2</v>
      </c>
      <c r="D3" s="1138" t="s">
        <v>3068</v>
      </c>
      <c r="E3" s="1138" t="s">
        <v>4</v>
      </c>
      <c r="F3" s="1148" t="s">
        <v>5</v>
      </c>
      <c r="G3" s="1149"/>
      <c r="H3" s="1150"/>
      <c r="I3" s="614" t="s">
        <v>6</v>
      </c>
      <c r="J3" s="1136" t="s">
        <v>3069</v>
      </c>
      <c r="K3" s="615" t="s">
        <v>3070</v>
      </c>
      <c r="L3" s="1138" t="s">
        <v>1665</v>
      </c>
      <c r="M3" s="1136" t="s">
        <v>3071</v>
      </c>
      <c r="N3" s="595" t="s">
        <v>3072</v>
      </c>
      <c r="O3" s="1138" t="s">
        <v>3073</v>
      </c>
      <c r="P3" s="595" t="s">
        <v>3072</v>
      </c>
      <c r="Q3" s="1136" t="s">
        <v>3074</v>
      </c>
      <c r="R3" s="1138" t="s">
        <v>3072</v>
      </c>
      <c r="S3" s="1136" t="s">
        <v>3075</v>
      </c>
      <c r="T3" s="1138" t="s">
        <v>3072</v>
      </c>
      <c r="U3" s="1138" t="s">
        <v>9</v>
      </c>
      <c r="V3" s="616" t="s">
        <v>10</v>
      </c>
      <c r="W3" s="617" t="s">
        <v>11</v>
      </c>
      <c r="X3" s="618" t="s">
        <v>12</v>
      </c>
      <c r="Y3" s="1151" t="s">
        <v>3076</v>
      </c>
    </row>
    <row r="4" spans="1:25" ht="39" customHeight="1" x14ac:dyDescent="0.35">
      <c r="A4" s="1147"/>
      <c r="B4" s="1136"/>
      <c r="C4" s="1136"/>
      <c r="D4" s="1136"/>
      <c r="E4" s="1136"/>
      <c r="F4" s="596" t="s">
        <v>13</v>
      </c>
      <c r="G4" s="596" t="s">
        <v>14</v>
      </c>
      <c r="H4" s="596" t="s">
        <v>15</v>
      </c>
      <c r="I4" s="619"/>
      <c r="J4" s="1137"/>
      <c r="K4" s="620"/>
      <c r="L4" s="1136"/>
      <c r="M4" s="1137"/>
      <c r="N4" s="596"/>
      <c r="O4" s="1136"/>
      <c r="P4" s="596"/>
      <c r="Q4" s="1137"/>
      <c r="R4" s="1136"/>
      <c r="S4" s="1137"/>
      <c r="T4" s="1136"/>
      <c r="U4" s="1136"/>
      <c r="V4" s="621"/>
      <c r="W4" s="622"/>
      <c r="X4" s="623"/>
      <c r="Y4" s="1152"/>
    </row>
    <row r="5" spans="1:25" ht="409.5" x14ac:dyDescent="0.35">
      <c r="A5" s="624" t="s">
        <v>33</v>
      </c>
      <c r="B5" s="625" t="s">
        <v>34</v>
      </c>
      <c r="C5" s="606" t="s">
        <v>3077</v>
      </c>
      <c r="D5" s="1114" t="s">
        <v>2564</v>
      </c>
      <c r="E5" s="597" t="s">
        <v>3078</v>
      </c>
      <c r="F5" s="597" t="s">
        <v>191</v>
      </c>
      <c r="G5" s="597" t="s">
        <v>3079</v>
      </c>
      <c r="H5" s="597" t="s">
        <v>3080</v>
      </c>
      <c r="I5" s="626" t="s">
        <v>3081</v>
      </c>
      <c r="J5" s="602" t="s">
        <v>3082</v>
      </c>
      <c r="K5" s="627" t="s">
        <v>3083</v>
      </c>
      <c r="L5" s="599" t="s">
        <v>193</v>
      </c>
      <c r="M5" s="597" t="s">
        <v>3084</v>
      </c>
      <c r="N5" s="597" t="s">
        <v>3085</v>
      </c>
      <c r="O5" s="598" t="s">
        <v>3086</v>
      </c>
      <c r="P5" s="597" t="s">
        <v>3087</v>
      </c>
      <c r="Q5" s="597" t="s">
        <v>3366</v>
      </c>
      <c r="R5" s="597" t="s">
        <v>3088</v>
      </c>
      <c r="S5" s="598" t="s">
        <v>3367</v>
      </c>
      <c r="T5" s="597" t="s">
        <v>3089</v>
      </c>
      <c r="U5" s="694" t="s">
        <v>3090</v>
      </c>
      <c r="V5" s="628">
        <f>10000+30000+30000</f>
        <v>70000</v>
      </c>
      <c r="W5" s="597" t="s">
        <v>77</v>
      </c>
      <c r="X5" s="629" t="s">
        <v>62</v>
      </c>
      <c r="Y5" s="695" t="s">
        <v>1827</v>
      </c>
    </row>
    <row r="6" spans="1:25" ht="409.5" x14ac:dyDescent="0.35">
      <c r="A6" s="631"/>
      <c r="B6" s="632"/>
      <c r="C6" s="633"/>
      <c r="D6" s="1115"/>
      <c r="E6" s="602" t="s">
        <v>3091</v>
      </c>
      <c r="F6" s="602" t="s">
        <v>3092</v>
      </c>
      <c r="G6" s="602" t="s">
        <v>3093</v>
      </c>
      <c r="H6" s="597" t="s">
        <v>3080</v>
      </c>
      <c r="I6" s="626" t="s">
        <v>57</v>
      </c>
      <c r="J6" s="600" t="s">
        <v>3094</v>
      </c>
      <c r="K6" s="629" t="s">
        <v>3095</v>
      </c>
      <c r="L6" s="597" t="s">
        <v>3096</v>
      </c>
      <c r="M6" s="597" t="s">
        <v>3097</v>
      </c>
      <c r="N6" s="597" t="s">
        <v>199</v>
      </c>
      <c r="O6" s="597" t="s">
        <v>3097</v>
      </c>
      <c r="P6" s="597" t="s">
        <v>200</v>
      </c>
      <c r="Q6" s="597" t="s">
        <v>3097</v>
      </c>
      <c r="R6" s="597" t="s">
        <v>199</v>
      </c>
      <c r="S6" s="597" t="s">
        <v>3097</v>
      </c>
      <c r="T6" s="597" t="s">
        <v>200</v>
      </c>
      <c r="U6" s="635" t="s">
        <v>3098</v>
      </c>
      <c r="V6" s="628">
        <v>0</v>
      </c>
      <c r="W6" s="597" t="s">
        <v>77</v>
      </c>
      <c r="X6" s="629" t="s">
        <v>54</v>
      </c>
      <c r="Y6" s="695" t="s">
        <v>1827</v>
      </c>
    </row>
    <row r="7" spans="1:25" ht="263.5" x14ac:dyDescent="0.35">
      <c r="A7" s="631"/>
      <c r="B7" s="636"/>
      <c r="C7" s="633"/>
      <c r="D7" s="1116"/>
      <c r="E7" s="597" t="s">
        <v>3099</v>
      </c>
      <c r="F7" s="601" t="s">
        <v>3100</v>
      </c>
      <c r="G7" s="601" t="s">
        <v>3101</v>
      </c>
      <c r="H7" s="597" t="s">
        <v>3080</v>
      </c>
      <c r="I7" s="634" t="s">
        <v>59</v>
      </c>
      <c r="J7" s="600" t="s">
        <v>3102</v>
      </c>
      <c r="K7" s="638" t="s">
        <v>3103</v>
      </c>
      <c r="L7" s="599" t="s">
        <v>3104</v>
      </c>
      <c r="M7" s="599" t="s">
        <v>3105</v>
      </c>
      <c r="N7" s="599" t="s">
        <v>3106</v>
      </c>
      <c r="O7" s="599" t="s">
        <v>3107</v>
      </c>
      <c r="P7" s="599" t="s">
        <v>3108</v>
      </c>
      <c r="Q7" s="597" t="s">
        <v>3109</v>
      </c>
      <c r="R7" s="597" t="s">
        <v>3110</v>
      </c>
      <c r="S7" s="597" t="s">
        <v>3111</v>
      </c>
      <c r="T7" s="597" t="s">
        <v>3112</v>
      </c>
      <c r="U7" s="639" t="s">
        <v>3113</v>
      </c>
      <c r="V7" s="640">
        <f>180000+68000</f>
        <v>248000</v>
      </c>
      <c r="W7" s="600" t="s">
        <v>77</v>
      </c>
      <c r="X7" s="638" t="s">
        <v>62</v>
      </c>
      <c r="Y7" s="695" t="s">
        <v>1827</v>
      </c>
    </row>
    <row r="8" spans="1:25" ht="409.5" x14ac:dyDescent="0.35">
      <c r="A8" s="631"/>
      <c r="B8" s="625" t="s">
        <v>3114</v>
      </c>
      <c r="C8" s="606" t="s">
        <v>3115</v>
      </c>
      <c r="D8" s="641" t="s">
        <v>3116</v>
      </c>
      <c r="E8" s="602" t="s">
        <v>3117</v>
      </c>
      <c r="F8" s="597" t="s">
        <v>3118</v>
      </c>
      <c r="G8" s="597" t="s">
        <v>3119</v>
      </c>
      <c r="H8" s="602" t="s">
        <v>3120</v>
      </c>
      <c r="I8" s="637" t="s">
        <v>3121</v>
      </c>
      <c r="J8" s="629" t="s">
        <v>3122</v>
      </c>
      <c r="K8" s="629" t="s">
        <v>3123</v>
      </c>
      <c r="L8" s="599" t="s">
        <v>3124</v>
      </c>
      <c r="M8" s="597" t="s">
        <v>3125</v>
      </c>
      <c r="N8" s="597" t="s">
        <v>3126</v>
      </c>
      <c r="O8" s="597" t="s">
        <v>3127</v>
      </c>
      <c r="P8" s="597" t="s">
        <v>3128</v>
      </c>
      <c r="Q8" s="597" t="s">
        <v>3129</v>
      </c>
      <c r="R8" s="597" t="s">
        <v>3130</v>
      </c>
      <c r="S8" s="597" t="s">
        <v>3131</v>
      </c>
      <c r="T8" s="597" t="s">
        <v>3132</v>
      </c>
      <c r="U8" s="597" t="s">
        <v>3133</v>
      </c>
      <c r="V8" s="628">
        <f>1230000+20000+150000+90000+150000+300000+350000</f>
        <v>2290000</v>
      </c>
      <c r="W8" s="597" t="s">
        <v>77</v>
      </c>
      <c r="X8" s="597" t="s">
        <v>54</v>
      </c>
      <c r="Y8" s="695" t="s">
        <v>1827</v>
      </c>
    </row>
    <row r="9" spans="1:25" ht="248" x14ac:dyDescent="0.35">
      <c r="A9" s="1139" t="s">
        <v>33</v>
      </c>
      <c r="B9" s="1114" t="s">
        <v>74</v>
      </c>
      <c r="C9" s="1131" t="s">
        <v>3134</v>
      </c>
      <c r="D9" s="1114" t="s">
        <v>1797</v>
      </c>
      <c r="E9" s="1131" t="s">
        <v>3135</v>
      </c>
      <c r="F9" s="1131" t="s">
        <v>75</v>
      </c>
      <c r="G9" s="1131" t="s">
        <v>3136</v>
      </c>
      <c r="H9" s="1131" t="s">
        <v>3137</v>
      </c>
      <c r="I9" s="1114" t="s">
        <v>3138</v>
      </c>
      <c r="J9" s="1117" t="s">
        <v>3139</v>
      </c>
      <c r="K9" s="1117" t="s">
        <v>3372</v>
      </c>
      <c r="L9" s="1117" t="s">
        <v>226</v>
      </c>
      <c r="M9" s="597" t="s">
        <v>3140</v>
      </c>
      <c r="N9" s="597" t="s">
        <v>3141</v>
      </c>
      <c r="O9" s="597" t="s">
        <v>3142</v>
      </c>
      <c r="P9" s="597" t="s">
        <v>3143</v>
      </c>
      <c r="Q9" s="597" t="s">
        <v>3144</v>
      </c>
      <c r="R9" s="597" t="s">
        <v>3145</v>
      </c>
      <c r="S9" s="597" t="s">
        <v>3146</v>
      </c>
      <c r="T9" s="597" t="s">
        <v>3145</v>
      </c>
      <c r="U9" s="635" t="s">
        <v>3147</v>
      </c>
      <c r="V9" s="628">
        <f>4300000+200000+100000+1509+7000000+2000000+120000+200000+66378+200000+1200000+50000</f>
        <v>15437887</v>
      </c>
      <c r="W9" s="597" t="s">
        <v>77</v>
      </c>
      <c r="X9" s="629" t="s">
        <v>54</v>
      </c>
      <c r="Y9" s="1107" t="s">
        <v>1827</v>
      </c>
    </row>
    <row r="10" spans="1:25" ht="77.5" x14ac:dyDescent="0.35">
      <c r="A10" s="1140"/>
      <c r="B10" s="1115"/>
      <c r="C10" s="1132"/>
      <c r="D10" s="1115"/>
      <c r="E10" s="1132"/>
      <c r="F10" s="1132"/>
      <c r="G10" s="1132"/>
      <c r="H10" s="1132"/>
      <c r="I10" s="1115"/>
      <c r="J10" s="1118"/>
      <c r="K10" s="1118"/>
      <c r="L10" s="1118"/>
      <c r="M10" s="597" t="s">
        <v>231</v>
      </c>
      <c r="N10" s="597" t="s">
        <v>3148</v>
      </c>
      <c r="O10" s="597" t="s">
        <v>231</v>
      </c>
      <c r="P10" s="597" t="s">
        <v>3149</v>
      </c>
      <c r="Q10" s="597" t="s">
        <v>231</v>
      </c>
      <c r="R10" s="597" t="s">
        <v>3148</v>
      </c>
      <c r="S10" s="597" t="s">
        <v>231</v>
      </c>
      <c r="T10" s="597" t="s">
        <v>3148</v>
      </c>
      <c r="U10" s="635"/>
      <c r="V10" s="628">
        <v>0</v>
      </c>
      <c r="W10" s="597"/>
      <c r="X10" s="638"/>
      <c r="Y10" s="1108"/>
    </row>
    <row r="11" spans="1:25" ht="77.5" x14ac:dyDescent="0.35">
      <c r="A11" s="1140"/>
      <c r="B11" s="1115"/>
      <c r="C11" s="1132"/>
      <c r="D11" s="1115"/>
      <c r="E11" s="1132"/>
      <c r="F11" s="1132"/>
      <c r="G11" s="1132"/>
      <c r="H11" s="1132"/>
      <c r="I11" s="1115"/>
      <c r="J11" s="1118"/>
      <c r="K11" s="1118"/>
      <c r="L11" s="1118"/>
      <c r="M11" s="597" t="s">
        <v>233</v>
      </c>
      <c r="N11" s="597" t="s">
        <v>79</v>
      </c>
      <c r="O11" s="597" t="s">
        <v>233</v>
      </c>
      <c r="P11" s="597" t="s">
        <v>79</v>
      </c>
      <c r="Q11" s="597" t="s">
        <v>233</v>
      </c>
      <c r="R11" s="597" t="s">
        <v>79</v>
      </c>
      <c r="S11" s="597" t="s">
        <v>233</v>
      </c>
      <c r="T11" s="597" t="s">
        <v>79</v>
      </c>
      <c r="U11" s="635"/>
      <c r="V11" s="628">
        <v>0</v>
      </c>
      <c r="W11" s="597"/>
      <c r="X11" s="638"/>
      <c r="Y11" s="1108"/>
    </row>
    <row r="12" spans="1:25" ht="46.5" x14ac:dyDescent="0.35">
      <c r="A12" s="1141"/>
      <c r="B12" s="1116"/>
      <c r="C12" s="1133"/>
      <c r="D12" s="1116"/>
      <c r="E12" s="1133"/>
      <c r="F12" s="1133"/>
      <c r="G12" s="1133"/>
      <c r="H12" s="1133"/>
      <c r="I12" s="1116"/>
      <c r="J12" s="1119"/>
      <c r="K12" s="1119"/>
      <c r="L12" s="1119"/>
      <c r="M12" s="597" t="s">
        <v>80</v>
      </c>
      <c r="N12" s="597" t="s">
        <v>3150</v>
      </c>
      <c r="O12" s="597" t="s">
        <v>80</v>
      </c>
      <c r="P12" s="597" t="s">
        <v>3150</v>
      </c>
      <c r="Q12" s="597" t="s">
        <v>80</v>
      </c>
      <c r="R12" s="597" t="s">
        <v>3150</v>
      </c>
      <c r="S12" s="597" t="s">
        <v>80</v>
      </c>
      <c r="T12" s="597" t="s">
        <v>3150</v>
      </c>
      <c r="U12" s="635"/>
      <c r="V12" s="628">
        <v>0</v>
      </c>
      <c r="W12" s="597"/>
      <c r="X12" s="638"/>
      <c r="Y12" s="1109"/>
    </row>
    <row r="13" spans="1:25" ht="310" x14ac:dyDescent="0.35">
      <c r="A13" s="624"/>
      <c r="B13" s="625" t="s">
        <v>82</v>
      </c>
      <c r="C13" s="606" t="s">
        <v>3151</v>
      </c>
      <c r="D13" s="1110" t="s">
        <v>3152</v>
      </c>
      <c r="E13" s="606" t="s">
        <v>3153</v>
      </c>
      <c r="F13" s="597" t="s">
        <v>3154</v>
      </c>
      <c r="G13" s="597" t="s">
        <v>3155</v>
      </c>
      <c r="H13" s="597" t="s">
        <v>3156</v>
      </c>
      <c r="I13" s="626" t="s">
        <v>1062</v>
      </c>
      <c r="J13" s="603" t="s">
        <v>3157</v>
      </c>
      <c r="K13" s="629" t="s">
        <v>3158</v>
      </c>
      <c r="L13" s="597" t="s">
        <v>3159</v>
      </c>
      <c r="M13" s="597" t="s">
        <v>3160</v>
      </c>
      <c r="N13" s="597" t="s">
        <v>3161</v>
      </c>
      <c r="O13" s="597" t="s">
        <v>3162</v>
      </c>
      <c r="P13" s="597" t="s">
        <v>3163</v>
      </c>
      <c r="Q13" s="597" t="s">
        <v>3164</v>
      </c>
      <c r="R13" s="597" t="s">
        <v>3165</v>
      </c>
      <c r="S13" s="597" t="s">
        <v>3166</v>
      </c>
      <c r="T13" s="597" t="s">
        <v>3167</v>
      </c>
      <c r="U13" s="635" t="s">
        <v>3168</v>
      </c>
      <c r="V13" s="628">
        <v>0</v>
      </c>
      <c r="W13" s="597" t="s">
        <v>77</v>
      </c>
      <c r="X13" s="638" t="s">
        <v>54</v>
      </c>
      <c r="Y13" s="695" t="s">
        <v>1778</v>
      </c>
    </row>
    <row r="14" spans="1:25" ht="387.5" x14ac:dyDescent="0.35">
      <c r="A14" s="645"/>
      <c r="B14" s="632"/>
      <c r="C14" s="633"/>
      <c r="D14" s="1112"/>
      <c r="E14" s="633"/>
      <c r="F14" s="603" t="s">
        <v>3154</v>
      </c>
      <c r="G14" s="603" t="s">
        <v>3169</v>
      </c>
      <c r="H14" s="603" t="s">
        <v>3156</v>
      </c>
      <c r="I14" s="626" t="s">
        <v>3170</v>
      </c>
      <c r="J14" s="603" t="s">
        <v>3171</v>
      </c>
      <c r="K14" s="629" t="s">
        <v>3172</v>
      </c>
      <c r="L14" s="599" t="s">
        <v>3173</v>
      </c>
      <c r="M14" s="597" t="s">
        <v>3174</v>
      </c>
      <c r="N14" s="597" t="s">
        <v>3175</v>
      </c>
      <c r="O14" s="597" t="s">
        <v>3176</v>
      </c>
      <c r="P14" s="597" t="s">
        <v>3175</v>
      </c>
      <c r="Q14" s="597" t="s">
        <v>3177</v>
      </c>
      <c r="R14" s="597" t="s">
        <v>3178</v>
      </c>
      <c r="S14" s="597" t="s">
        <v>3179</v>
      </c>
      <c r="T14" s="597" t="s">
        <v>3180</v>
      </c>
      <c r="U14" s="635" t="s">
        <v>3181</v>
      </c>
      <c r="V14" s="628">
        <f>60000+80000</f>
        <v>140000</v>
      </c>
      <c r="W14" s="597"/>
      <c r="X14" s="638" t="s">
        <v>54</v>
      </c>
      <c r="Y14" s="695" t="s">
        <v>1827</v>
      </c>
    </row>
    <row r="15" spans="1:25" ht="372" x14ac:dyDescent="0.35">
      <c r="A15" s="646"/>
      <c r="B15" s="632"/>
      <c r="C15" s="633"/>
      <c r="D15" s="1111"/>
      <c r="E15" s="647"/>
      <c r="F15" s="597" t="s">
        <v>3182</v>
      </c>
      <c r="G15" s="597" t="s">
        <v>3183</v>
      </c>
      <c r="H15" s="597" t="s">
        <v>3184</v>
      </c>
      <c r="I15" s="626" t="s">
        <v>3185</v>
      </c>
      <c r="J15" s="597" t="s">
        <v>3186</v>
      </c>
      <c r="K15" s="629" t="s">
        <v>3187</v>
      </c>
      <c r="L15" s="597" t="s">
        <v>3188</v>
      </c>
      <c r="M15" s="597" t="s">
        <v>3189</v>
      </c>
      <c r="N15" s="597" t="s">
        <v>3190</v>
      </c>
      <c r="O15" s="597" t="s">
        <v>3191</v>
      </c>
      <c r="P15" s="597" t="s">
        <v>3190</v>
      </c>
      <c r="Q15" s="597" t="s">
        <v>3192</v>
      </c>
      <c r="R15" s="597" t="s">
        <v>3190</v>
      </c>
      <c r="S15" s="597" t="s">
        <v>3193</v>
      </c>
      <c r="T15" s="597" t="s">
        <v>3190</v>
      </c>
      <c r="U15" s="635" t="s">
        <v>3194</v>
      </c>
      <c r="V15" s="628">
        <v>0</v>
      </c>
      <c r="W15" s="597"/>
      <c r="X15" s="638" t="s">
        <v>62</v>
      </c>
      <c r="Y15" s="695" t="s">
        <v>1827</v>
      </c>
    </row>
    <row r="16" spans="1:25" ht="409.5" x14ac:dyDescent="0.35">
      <c r="A16" s="648"/>
      <c r="B16" s="636"/>
      <c r="C16" s="647" t="s">
        <v>3195</v>
      </c>
      <c r="D16" s="1110" t="s">
        <v>3196</v>
      </c>
      <c r="E16" s="597" t="s">
        <v>3197</v>
      </c>
      <c r="F16" s="597" t="s">
        <v>3198</v>
      </c>
      <c r="G16" s="600" t="s">
        <v>3199</v>
      </c>
      <c r="H16" s="597" t="s">
        <v>119</v>
      </c>
      <c r="I16" s="626" t="s">
        <v>1627</v>
      </c>
      <c r="J16" s="603" t="s">
        <v>3200</v>
      </c>
      <c r="K16" s="600" t="s">
        <v>3201</v>
      </c>
      <c r="L16" s="633" t="s">
        <v>3202</v>
      </c>
      <c r="M16" s="599" t="s">
        <v>3203</v>
      </c>
      <c r="N16" s="597" t="s">
        <v>3204</v>
      </c>
      <c r="O16" s="599" t="s">
        <v>3205</v>
      </c>
      <c r="P16" s="597" t="s">
        <v>3206</v>
      </c>
      <c r="Q16" s="599" t="s">
        <v>3207</v>
      </c>
      <c r="R16" s="597" t="s">
        <v>3208</v>
      </c>
      <c r="S16" s="597" t="s">
        <v>3209</v>
      </c>
      <c r="T16" s="597" t="s">
        <v>3210</v>
      </c>
      <c r="U16" s="635" t="s">
        <v>3211</v>
      </c>
      <c r="V16" s="628">
        <f>2000000+210000+100000+10000+20000+10000+600000+450000</f>
        <v>3400000</v>
      </c>
      <c r="W16" s="597"/>
      <c r="X16" s="638" t="s">
        <v>54</v>
      </c>
      <c r="Y16" s="695" t="s">
        <v>1827</v>
      </c>
    </row>
    <row r="17" spans="1:25" ht="409.5" x14ac:dyDescent="0.35">
      <c r="A17" s="649"/>
      <c r="B17" s="632"/>
      <c r="C17" s="633"/>
      <c r="D17" s="1111"/>
      <c r="E17" s="643" t="s">
        <v>113</v>
      </c>
      <c r="F17" s="642" t="s">
        <v>3212</v>
      </c>
      <c r="G17" s="597" t="s">
        <v>3213</v>
      </c>
      <c r="H17" s="597" t="s">
        <v>3214</v>
      </c>
      <c r="I17" s="626" t="s">
        <v>3215</v>
      </c>
      <c r="J17" s="597" t="s">
        <v>3216</v>
      </c>
      <c r="K17" s="597" t="s">
        <v>3217</v>
      </c>
      <c r="L17" s="597" t="s">
        <v>3218</v>
      </c>
      <c r="M17" s="597" t="s">
        <v>3219</v>
      </c>
      <c r="N17" s="597" t="s">
        <v>3220</v>
      </c>
      <c r="O17" s="597" t="s">
        <v>3221</v>
      </c>
      <c r="P17" s="597" t="s">
        <v>3222</v>
      </c>
      <c r="Q17" s="597" t="s">
        <v>3223</v>
      </c>
      <c r="R17" s="597" t="s">
        <v>3220</v>
      </c>
      <c r="S17" s="597" t="s">
        <v>3224</v>
      </c>
      <c r="T17" s="597" t="s">
        <v>3225</v>
      </c>
      <c r="U17" s="642" t="s">
        <v>3226</v>
      </c>
      <c r="V17" s="628">
        <f>1300000+250000+20000+220000+700000+300000+150000+450000+2000+60000</f>
        <v>3452000</v>
      </c>
      <c r="W17" s="597"/>
      <c r="X17" s="629" t="s">
        <v>62</v>
      </c>
      <c r="Y17" s="695" t="s">
        <v>1778</v>
      </c>
    </row>
    <row r="18" spans="1:25" ht="186" x14ac:dyDescent="0.35">
      <c r="A18" s="649"/>
      <c r="B18" s="632"/>
      <c r="C18" s="647"/>
      <c r="D18" s="632"/>
      <c r="E18" s="647" t="s">
        <v>3227</v>
      </c>
      <c r="F18" s="597" t="s">
        <v>3228</v>
      </c>
      <c r="G18" s="597" t="s">
        <v>3229</v>
      </c>
      <c r="H18" s="597" t="s">
        <v>3230</v>
      </c>
      <c r="I18" s="626" t="s">
        <v>3231</v>
      </c>
      <c r="J18" s="608" t="s">
        <v>3232</v>
      </c>
      <c r="K18" s="597" t="s">
        <v>3233</v>
      </c>
      <c r="L18" s="599" t="s">
        <v>3234</v>
      </c>
      <c r="M18" s="597" t="s">
        <v>3235</v>
      </c>
      <c r="N18" s="597" t="s">
        <v>3236</v>
      </c>
      <c r="O18" s="597" t="s">
        <v>3237</v>
      </c>
      <c r="P18" s="597" t="s">
        <v>3236</v>
      </c>
      <c r="Q18" s="597" t="s">
        <v>3238</v>
      </c>
      <c r="R18" s="597" t="s">
        <v>3236</v>
      </c>
      <c r="S18" s="597" t="s">
        <v>3239</v>
      </c>
      <c r="T18" s="597" t="s">
        <v>3236</v>
      </c>
      <c r="U18" s="635" t="s">
        <v>3240</v>
      </c>
      <c r="V18" s="628">
        <f>50000</f>
        <v>50000</v>
      </c>
      <c r="W18" s="597"/>
      <c r="X18" s="629" t="s">
        <v>62</v>
      </c>
      <c r="Y18" s="695" t="s">
        <v>1827</v>
      </c>
    </row>
    <row r="19" spans="1:25" ht="409.5" x14ac:dyDescent="0.35">
      <c r="A19" s="650"/>
      <c r="B19" s="651" t="s">
        <v>123</v>
      </c>
      <c r="C19" s="599" t="s">
        <v>3241</v>
      </c>
      <c r="D19" s="1110" t="s">
        <v>3242</v>
      </c>
      <c r="E19" s="600" t="s">
        <v>3243</v>
      </c>
      <c r="F19" s="600" t="s">
        <v>3244</v>
      </c>
      <c r="G19" s="600" t="s">
        <v>3245</v>
      </c>
      <c r="H19" s="600" t="s">
        <v>3246</v>
      </c>
      <c r="I19" s="626" t="s">
        <v>1552</v>
      </c>
      <c r="J19" s="638" t="s">
        <v>3247</v>
      </c>
      <c r="K19" s="638" t="s">
        <v>3248</v>
      </c>
      <c r="L19" s="599" t="s">
        <v>3249</v>
      </c>
      <c r="M19" s="597" t="s">
        <v>3250</v>
      </c>
      <c r="N19" s="597" t="s">
        <v>128</v>
      </c>
      <c r="O19" s="597" t="s">
        <v>3250</v>
      </c>
      <c r="P19" s="597" t="s">
        <v>128</v>
      </c>
      <c r="Q19" s="597" t="s">
        <v>3251</v>
      </c>
      <c r="R19" s="597" t="s">
        <v>128</v>
      </c>
      <c r="S19" s="597" t="s">
        <v>3251</v>
      </c>
      <c r="T19" s="597" t="s">
        <v>128</v>
      </c>
      <c r="U19" s="652" t="s">
        <v>3252</v>
      </c>
      <c r="V19" s="640">
        <v>0</v>
      </c>
      <c r="W19" s="600"/>
      <c r="X19" s="638" t="s">
        <v>62</v>
      </c>
      <c r="Y19" s="695" t="s">
        <v>1827</v>
      </c>
    </row>
    <row r="20" spans="1:25" ht="409.5" x14ac:dyDescent="0.35">
      <c r="A20" s="653"/>
      <c r="B20" s="654"/>
      <c r="C20" s="655"/>
      <c r="D20" s="1112"/>
      <c r="E20" s="603" t="s">
        <v>3253</v>
      </c>
      <c r="F20" s="603" t="s">
        <v>3254</v>
      </c>
      <c r="G20" s="603" t="s">
        <v>3255</v>
      </c>
      <c r="H20" s="603" t="s">
        <v>3256</v>
      </c>
      <c r="I20" s="656" t="s">
        <v>3257</v>
      </c>
      <c r="J20" s="629" t="s">
        <v>3368</v>
      </c>
      <c r="K20" s="627" t="s">
        <v>3258</v>
      </c>
      <c r="L20" s="608" t="s">
        <v>133</v>
      </c>
      <c r="M20" s="603" t="s">
        <v>3259</v>
      </c>
      <c r="N20" s="603" t="s">
        <v>3260</v>
      </c>
      <c r="O20" s="603" t="s">
        <v>3261</v>
      </c>
      <c r="P20" s="603" t="s">
        <v>3262</v>
      </c>
      <c r="Q20" s="603" t="s">
        <v>3263</v>
      </c>
      <c r="R20" s="603" t="s">
        <v>3264</v>
      </c>
      <c r="S20" s="603" t="s">
        <v>3265</v>
      </c>
      <c r="T20" s="603" t="s">
        <v>3266</v>
      </c>
      <c r="U20" s="657" t="s">
        <v>3267</v>
      </c>
      <c r="V20" s="628">
        <f>2500000+100000+144000</f>
        <v>2744000</v>
      </c>
      <c r="W20" s="603"/>
      <c r="X20" s="627" t="s">
        <v>62</v>
      </c>
      <c r="Y20" s="695" t="s">
        <v>1827</v>
      </c>
    </row>
    <row r="21" spans="1:25" ht="295" thickBot="1" x14ac:dyDescent="0.4">
      <c r="A21" s="658"/>
      <c r="B21" s="659"/>
      <c r="C21" s="660"/>
      <c r="D21" s="1113"/>
      <c r="E21" s="661" t="s">
        <v>3268</v>
      </c>
      <c r="F21" s="661" t="s">
        <v>3269</v>
      </c>
      <c r="G21" s="661" t="s">
        <v>3270</v>
      </c>
      <c r="H21" s="603" t="s">
        <v>3256</v>
      </c>
      <c r="I21" s="662" t="s">
        <v>3271</v>
      </c>
      <c r="J21" s="627" t="s">
        <v>3369</v>
      </c>
      <c r="K21" s="677" t="s">
        <v>3272</v>
      </c>
      <c r="L21" s="608" t="s">
        <v>3273</v>
      </c>
      <c r="M21" s="603" t="s">
        <v>3274</v>
      </c>
      <c r="N21" s="603" t="s">
        <v>3275</v>
      </c>
      <c r="O21" s="603" t="s">
        <v>3276</v>
      </c>
      <c r="P21" s="603" t="s">
        <v>3277</v>
      </c>
      <c r="Q21" s="603" t="s">
        <v>3370</v>
      </c>
      <c r="R21" s="603" t="s">
        <v>3278</v>
      </c>
      <c r="S21" s="603" t="s">
        <v>3371</v>
      </c>
      <c r="T21" s="603" t="s">
        <v>3279</v>
      </c>
      <c r="U21" s="663" t="s">
        <v>3280</v>
      </c>
      <c r="V21" s="664">
        <v>0</v>
      </c>
      <c r="W21" s="661"/>
      <c r="X21" s="665" t="s">
        <v>62</v>
      </c>
      <c r="Y21" s="695" t="s">
        <v>1827</v>
      </c>
    </row>
    <row r="22" spans="1:25" ht="409.5" x14ac:dyDescent="0.35">
      <c r="A22" s="666" t="s">
        <v>3281</v>
      </c>
      <c r="B22" s="636" t="s">
        <v>26</v>
      </c>
      <c r="C22" s="647" t="s">
        <v>3282</v>
      </c>
      <c r="D22" s="667" t="s">
        <v>1745</v>
      </c>
      <c r="E22" s="602" t="s">
        <v>345</v>
      </c>
      <c r="F22" s="629" t="s">
        <v>1413</v>
      </c>
      <c r="G22" s="597" t="s">
        <v>3283</v>
      </c>
      <c r="H22" s="606" t="s">
        <v>337</v>
      </c>
      <c r="I22" s="637" t="s">
        <v>1746</v>
      </c>
      <c r="J22" s="629" t="s">
        <v>3284</v>
      </c>
      <c r="K22" s="670" t="s">
        <v>3285</v>
      </c>
      <c r="L22" s="599" t="s">
        <v>3286</v>
      </c>
      <c r="M22" s="597" t="s">
        <v>29</v>
      </c>
      <c r="N22" s="597" t="s">
        <v>29</v>
      </c>
      <c r="O22" s="597" t="s">
        <v>29</v>
      </c>
      <c r="P22" s="604" t="s">
        <v>29</v>
      </c>
      <c r="Q22" s="604" t="s">
        <v>3287</v>
      </c>
      <c r="R22" s="604" t="s">
        <v>3288</v>
      </c>
      <c r="S22" s="597" t="s">
        <v>3289</v>
      </c>
      <c r="T22" s="597" t="s">
        <v>3290</v>
      </c>
      <c r="U22" s="668" t="s">
        <v>3291</v>
      </c>
      <c r="V22" s="669">
        <v>0</v>
      </c>
      <c r="W22" s="602"/>
      <c r="X22" s="670" t="s">
        <v>54</v>
      </c>
      <c r="Y22" s="695" t="s">
        <v>1827</v>
      </c>
    </row>
    <row r="23" spans="1:25" ht="93.5" thickBot="1" x14ac:dyDescent="0.4">
      <c r="A23" s="671" t="s">
        <v>49</v>
      </c>
      <c r="B23" s="672" t="s">
        <v>158</v>
      </c>
      <c r="C23" s="605" t="s">
        <v>1697</v>
      </c>
      <c r="D23" s="673" t="s">
        <v>1613</v>
      </c>
      <c r="E23" s="605" t="s">
        <v>44</v>
      </c>
      <c r="F23" s="605" t="s">
        <v>45</v>
      </c>
      <c r="G23" s="605" t="s">
        <v>3292</v>
      </c>
      <c r="H23" s="605" t="s">
        <v>3293</v>
      </c>
      <c r="I23" s="674" t="s">
        <v>3915</v>
      </c>
      <c r="J23" s="629" t="s">
        <v>3294</v>
      </c>
      <c r="K23" s="605" t="s">
        <v>3295</v>
      </c>
      <c r="L23" s="675" t="s">
        <v>3296</v>
      </c>
      <c r="M23" s="605" t="s">
        <v>3297</v>
      </c>
      <c r="N23" s="605" t="s">
        <v>3298</v>
      </c>
      <c r="O23" s="605" t="s">
        <v>3299</v>
      </c>
      <c r="P23" s="605" t="s">
        <v>3300</v>
      </c>
      <c r="Q23" s="605" t="s">
        <v>3301</v>
      </c>
      <c r="R23" s="605" t="s">
        <v>3300</v>
      </c>
      <c r="S23" s="605" t="s">
        <v>3302</v>
      </c>
      <c r="T23" s="605" t="s">
        <v>3300</v>
      </c>
      <c r="U23" s="605" t="s">
        <v>3303</v>
      </c>
      <c r="V23" s="676">
        <v>336000</v>
      </c>
      <c r="W23" s="605" t="s">
        <v>77</v>
      </c>
      <c r="X23" s="677" t="s">
        <v>62</v>
      </c>
      <c r="Y23" s="695" t="s">
        <v>1778</v>
      </c>
    </row>
    <row r="24" spans="1:25" ht="202" thickBot="1" x14ac:dyDescent="0.4">
      <c r="A24" s="678" t="s">
        <v>49</v>
      </c>
      <c r="B24" s="679" t="s">
        <v>3304</v>
      </c>
      <c r="C24" s="661" t="s">
        <v>3305</v>
      </c>
      <c r="D24" s="680" t="s">
        <v>3306</v>
      </c>
      <c r="E24" s="633" t="s">
        <v>3307</v>
      </c>
      <c r="F24" s="599" t="s">
        <v>3308</v>
      </c>
      <c r="G24" s="599" t="s">
        <v>3309</v>
      </c>
      <c r="H24" s="599" t="s">
        <v>3310</v>
      </c>
      <c r="I24" s="673" t="s">
        <v>3391</v>
      </c>
      <c r="J24" s="597" t="s">
        <v>3311</v>
      </c>
      <c r="K24" s="605" t="s">
        <v>3312</v>
      </c>
      <c r="L24" s="605" t="s">
        <v>3313</v>
      </c>
      <c r="M24" s="605" t="s">
        <v>3314</v>
      </c>
      <c r="N24" s="605" t="s">
        <v>3315</v>
      </c>
      <c r="O24" s="605" t="s">
        <v>3316</v>
      </c>
      <c r="P24" s="605" t="s">
        <v>3315</v>
      </c>
      <c r="Q24" s="605" t="s">
        <v>3317</v>
      </c>
      <c r="R24" s="605" t="s">
        <v>3315</v>
      </c>
      <c r="S24" s="605" t="s">
        <v>3318</v>
      </c>
      <c r="T24" s="605" t="s">
        <v>3319</v>
      </c>
      <c r="U24" s="681" t="s">
        <v>1281</v>
      </c>
      <c r="V24" s="676">
        <f>10000+5000+5000</f>
        <v>20000</v>
      </c>
      <c r="W24" s="605" t="s">
        <v>77</v>
      </c>
      <c r="X24" s="682" t="s">
        <v>62</v>
      </c>
      <c r="Y24" s="695" t="s">
        <v>1778</v>
      </c>
    </row>
    <row r="25" spans="1:25" ht="325.5" x14ac:dyDescent="0.35">
      <c r="A25" s="683" t="s">
        <v>1698</v>
      </c>
      <c r="B25" s="630" t="s">
        <v>19</v>
      </c>
      <c r="C25" s="597" t="s">
        <v>2665</v>
      </c>
      <c r="D25" s="630" t="s">
        <v>1397</v>
      </c>
      <c r="E25" s="606" t="s">
        <v>1700</v>
      </c>
      <c r="F25" s="606" t="s">
        <v>3320</v>
      </c>
      <c r="G25" s="606" t="s">
        <v>3321</v>
      </c>
      <c r="H25" s="606" t="s">
        <v>337</v>
      </c>
      <c r="I25" s="644" t="s">
        <v>1774</v>
      </c>
      <c r="J25" s="629" t="s">
        <v>3322</v>
      </c>
      <c r="K25" s="600" t="s">
        <v>3323</v>
      </c>
      <c r="L25" s="600" t="s">
        <v>1701</v>
      </c>
      <c r="M25" s="600" t="s">
        <v>3324</v>
      </c>
      <c r="N25" s="600" t="s">
        <v>338</v>
      </c>
      <c r="O25" s="600" t="s">
        <v>29</v>
      </c>
      <c r="P25" s="600" t="s">
        <v>29</v>
      </c>
      <c r="Q25" s="600" t="s">
        <v>1800</v>
      </c>
      <c r="R25" s="600" t="s">
        <v>1801</v>
      </c>
      <c r="S25" s="600" t="s">
        <v>1802</v>
      </c>
      <c r="T25" s="600" t="s">
        <v>338</v>
      </c>
      <c r="U25" s="638" t="s">
        <v>701</v>
      </c>
      <c r="V25" s="684" t="s">
        <v>28</v>
      </c>
      <c r="W25" s="652" t="s">
        <v>106</v>
      </c>
      <c r="X25" s="629" t="s">
        <v>62</v>
      </c>
      <c r="Y25" s="695" t="s">
        <v>1778</v>
      </c>
    </row>
    <row r="26" spans="1:25" ht="356.5" x14ac:dyDescent="0.35">
      <c r="A26" s="685" t="s">
        <v>17</v>
      </c>
      <c r="B26" s="630" t="s">
        <v>24</v>
      </c>
      <c r="C26" s="599" t="s">
        <v>1706</v>
      </c>
      <c r="D26" s="651" t="s">
        <v>1707</v>
      </c>
      <c r="E26" s="599" t="s">
        <v>1708</v>
      </c>
      <c r="F26" s="599" t="s">
        <v>1709</v>
      </c>
      <c r="G26" s="599" t="s">
        <v>3325</v>
      </c>
      <c r="H26" s="599" t="s">
        <v>18</v>
      </c>
      <c r="I26" s="630" t="s">
        <v>1710</v>
      </c>
      <c r="J26" s="629" t="s">
        <v>3326</v>
      </c>
      <c r="K26" s="608" t="s">
        <v>3327</v>
      </c>
      <c r="L26" s="597" t="s">
        <v>1711</v>
      </c>
      <c r="M26" s="597" t="s">
        <v>1803</v>
      </c>
      <c r="N26" s="597" t="s">
        <v>920</v>
      </c>
      <c r="O26" s="597" t="s">
        <v>1804</v>
      </c>
      <c r="P26" s="597" t="s">
        <v>920</v>
      </c>
      <c r="Q26" s="597" t="s">
        <v>1805</v>
      </c>
      <c r="R26" s="597" t="s">
        <v>920</v>
      </c>
      <c r="S26" s="597" t="s">
        <v>3328</v>
      </c>
      <c r="T26" s="597" t="s">
        <v>3329</v>
      </c>
      <c r="U26" s="597" t="s">
        <v>1715</v>
      </c>
      <c r="V26" s="686" t="s">
        <v>1731</v>
      </c>
      <c r="W26" s="597" t="s">
        <v>27</v>
      </c>
      <c r="X26" s="629" t="s">
        <v>62</v>
      </c>
      <c r="Y26" s="695" t="s">
        <v>1778</v>
      </c>
    </row>
    <row r="27" spans="1:25" ht="294.5" x14ac:dyDescent="0.35">
      <c r="A27" s="687" t="s">
        <v>1698</v>
      </c>
      <c r="B27" s="644" t="s">
        <v>331</v>
      </c>
      <c r="C27" s="600" t="s">
        <v>1716</v>
      </c>
      <c r="D27" s="630" t="s">
        <v>1397</v>
      </c>
      <c r="E27" s="606" t="s">
        <v>1717</v>
      </c>
      <c r="F27" s="600" t="s">
        <v>723</v>
      </c>
      <c r="G27" s="600" t="s">
        <v>3330</v>
      </c>
      <c r="H27" s="600" t="s">
        <v>724</v>
      </c>
      <c r="I27" s="644" t="s">
        <v>2675</v>
      </c>
      <c r="J27" s="629" t="s">
        <v>3331</v>
      </c>
      <c r="K27" s="599" t="s">
        <v>3332</v>
      </c>
      <c r="L27" s="597" t="s">
        <v>3022</v>
      </c>
      <c r="M27" s="599" t="s">
        <v>3333</v>
      </c>
      <c r="N27" s="599" t="s">
        <v>3334</v>
      </c>
      <c r="O27" s="606" t="s">
        <v>3335</v>
      </c>
      <c r="P27" s="606" t="s">
        <v>1719</v>
      </c>
      <c r="Q27" s="606" t="s">
        <v>3336</v>
      </c>
      <c r="R27" s="606" t="s">
        <v>3027</v>
      </c>
      <c r="S27" s="606" t="s">
        <v>3337</v>
      </c>
      <c r="T27" s="606" t="s">
        <v>1719</v>
      </c>
      <c r="U27" s="606" t="s">
        <v>1720</v>
      </c>
      <c r="V27" s="688" t="s">
        <v>833</v>
      </c>
      <c r="W27" s="689" t="s">
        <v>27</v>
      </c>
      <c r="X27" s="629" t="s">
        <v>62</v>
      </c>
      <c r="Y27" s="695" t="s">
        <v>1827</v>
      </c>
    </row>
    <row r="28" spans="1:25" ht="124" x14ac:dyDescent="0.35">
      <c r="A28" s="687" t="s">
        <v>1201</v>
      </c>
      <c r="B28" s="630" t="s">
        <v>719</v>
      </c>
      <c r="C28" s="597" t="s">
        <v>1716</v>
      </c>
      <c r="D28" s="630" t="s">
        <v>1397</v>
      </c>
      <c r="E28" s="597" t="s">
        <v>1717</v>
      </c>
      <c r="F28" s="597" t="s">
        <v>1721</v>
      </c>
      <c r="G28" s="608" t="s">
        <v>1722</v>
      </c>
      <c r="H28" s="597" t="s">
        <v>724</v>
      </c>
      <c r="I28" s="690" t="s">
        <v>1723</v>
      </c>
      <c r="J28" s="599" t="s">
        <v>3338</v>
      </c>
      <c r="K28" s="608" t="s">
        <v>3339</v>
      </c>
      <c r="L28" s="599" t="s">
        <v>1724</v>
      </c>
      <c r="M28" s="607" t="s">
        <v>1806</v>
      </c>
      <c r="N28" s="608" t="s">
        <v>1726</v>
      </c>
      <c r="O28" s="607" t="s">
        <v>1807</v>
      </c>
      <c r="P28" s="608" t="s">
        <v>1726</v>
      </c>
      <c r="Q28" s="607" t="s">
        <v>1808</v>
      </c>
      <c r="R28" s="608" t="s">
        <v>1726</v>
      </c>
      <c r="S28" s="607" t="s">
        <v>1809</v>
      </c>
      <c r="T28" s="608" t="s">
        <v>1726</v>
      </c>
      <c r="U28" s="599" t="s">
        <v>1730</v>
      </c>
      <c r="V28" s="628" t="s">
        <v>1731</v>
      </c>
      <c r="W28" s="597" t="s">
        <v>833</v>
      </c>
      <c r="X28" s="629" t="s">
        <v>3340</v>
      </c>
      <c r="Y28" s="695" t="s">
        <v>1936</v>
      </c>
    </row>
    <row r="29" spans="1:25" ht="264" thickBot="1" x14ac:dyDescent="0.4">
      <c r="A29" s="691" t="s">
        <v>1698</v>
      </c>
      <c r="B29" s="672" t="s">
        <v>3341</v>
      </c>
      <c r="C29" s="605" t="s">
        <v>1732</v>
      </c>
      <c r="D29" s="672" t="s">
        <v>2654</v>
      </c>
      <c r="E29" s="605" t="s">
        <v>1733</v>
      </c>
      <c r="F29" s="605" t="s">
        <v>981</v>
      </c>
      <c r="G29" s="605" t="s">
        <v>3342</v>
      </c>
      <c r="H29" s="605" t="s">
        <v>1734</v>
      </c>
      <c r="I29" s="672" t="s">
        <v>1735</v>
      </c>
      <c r="J29" s="605" t="s">
        <v>3343</v>
      </c>
      <c r="K29" s="605" t="s">
        <v>3344</v>
      </c>
      <c r="L29" s="605" t="s">
        <v>1736</v>
      </c>
      <c r="M29" s="605" t="s">
        <v>1737</v>
      </c>
      <c r="N29" s="605" t="s">
        <v>1738</v>
      </c>
      <c r="O29" s="605" t="s">
        <v>1737</v>
      </c>
      <c r="P29" s="605" t="s">
        <v>1738</v>
      </c>
      <c r="Q29" s="605" t="s">
        <v>1737</v>
      </c>
      <c r="R29" s="605" t="s">
        <v>1739</v>
      </c>
      <c r="S29" s="605" t="s">
        <v>1737</v>
      </c>
      <c r="T29" s="605" t="s">
        <v>969</v>
      </c>
      <c r="U29" s="605" t="s">
        <v>701</v>
      </c>
      <c r="V29" s="692" t="s">
        <v>155</v>
      </c>
      <c r="W29" s="605" t="s">
        <v>106</v>
      </c>
      <c r="X29" s="677" t="s">
        <v>62</v>
      </c>
      <c r="Y29" s="695" t="s">
        <v>1778</v>
      </c>
    </row>
    <row r="30" spans="1:25" ht="217" x14ac:dyDescent="0.35">
      <c r="A30" s="609" t="s">
        <v>1230</v>
      </c>
      <c r="B30" s="610" t="s">
        <v>1270</v>
      </c>
      <c r="C30" s="1124" t="s">
        <v>3345</v>
      </c>
      <c r="D30" s="1127" t="s">
        <v>1233</v>
      </c>
      <c r="E30" s="611" t="s">
        <v>3346</v>
      </c>
      <c r="F30" s="1019" t="s">
        <v>3347</v>
      </c>
      <c r="G30" s="1008" t="s">
        <v>3348</v>
      </c>
      <c r="H30" s="1019" t="s">
        <v>3349</v>
      </c>
      <c r="I30" s="1120" t="s">
        <v>3350</v>
      </c>
      <c r="J30" s="470" t="s">
        <v>3351</v>
      </c>
      <c r="K30" s="612" t="s">
        <v>3352</v>
      </c>
      <c r="L30" s="414" t="s">
        <v>3353</v>
      </c>
      <c r="M30" s="301" t="s">
        <v>3354</v>
      </c>
      <c r="N30" s="301" t="s">
        <v>3355</v>
      </c>
      <c r="O30" s="301" t="s">
        <v>3354</v>
      </c>
      <c r="P30" s="301" t="s">
        <v>3355</v>
      </c>
      <c r="Q30" s="301" t="s">
        <v>3354</v>
      </c>
      <c r="R30" s="301" t="s">
        <v>3355</v>
      </c>
      <c r="S30" s="301" t="s">
        <v>3354</v>
      </c>
      <c r="T30" s="301" t="s">
        <v>3355</v>
      </c>
      <c r="U30" s="301" t="s">
        <v>3355</v>
      </c>
      <c r="V30" s="1121">
        <v>1850000</v>
      </c>
      <c r="W30" s="401" t="s">
        <v>1222</v>
      </c>
      <c r="X30" s="530" t="s">
        <v>1223</v>
      </c>
      <c r="Y30" s="696" t="s">
        <v>1778</v>
      </c>
    </row>
    <row r="31" spans="1:25" ht="108.5" x14ac:dyDescent="0.35">
      <c r="A31" s="504"/>
      <c r="B31" s="508"/>
      <c r="C31" s="1125"/>
      <c r="D31" s="1128"/>
      <c r="E31" s="1134"/>
      <c r="F31" s="1058"/>
      <c r="G31" s="1009"/>
      <c r="H31" s="1058"/>
      <c r="I31" s="1037"/>
      <c r="J31" s="411" t="s">
        <v>3356</v>
      </c>
      <c r="K31" s="1104" t="s">
        <v>3357</v>
      </c>
      <c r="L31" s="1016" t="s">
        <v>3358</v>
      </c>
      <c r="M31" s="301" t="s">
        <v>3359</v>
      </c>
      <c r="N31" s="301" t="s">
        <v>3360</v>
      </c>
      <c r="O31" s="301" t="s">
        <v>3359</v>
      </c>
      <c r="P31" s="301" t="s">
        <v>3360</v>
      </c>
      <c r="Q31" s="301" t="s">
        <v>3359</v>
      </c>
      <c r="R31" s="301" t="s">
        <v>3360</v>
      </c>
      <c r="S31" s="301" t="s">
        <v>741</v>
      </c>
      <c r="T31" s="301" t="s">
        <v>29</v>
      </c>
      <c r="U31" s="301" t="s">
        <v>1465</v>
      </c>
      <c r="V31" s="1122"/>
      <c r="W31" s="401"/>
      <c r="X31" s="411"/>
      <c r="Y31" s="696" t="s">
        <v>1778</v>
      </c>
    </row>
    <row r="32" spans="1:25" ht="155.5" thickBot="1" x14ac:dyDescent="0.4">
      <c r="A32" s="697"/>
      <c r="B32" s="613"/>
      <c r="C32" s="1126"/>
      <c r="D32" s="1129"/>
      <c r="E32" s="1135"/>
      <c r="F32" s="1060"/>
      <c r="G32" s="1130"/>
      <c r="H32" s="1060"/>
      <c r="I32" s="1059"/>
      <c r="J32" s="509" t="s">
        <v>3361</v>
      </c>
      <c r="K32" s="1105"/>
      <c r="L32" s="1106"/>
      <c r="M32" s="496" t="s">
        <v>323</v>
      </c>
      <c r="N32" s="496" t="s">
        <v>29</v>
      </c>
      <c r="O32" s="496" t="s">
        <v>323</v>
      </c>
      <c r="P32" s="496" t="s">
        <v>29</v>
      </c>
      <c r="Q32" s="462" t="s">
        <v>3362</v>
      </c>
      <c r="R32" s="462" t="s">
        <v>3363</v>
      </c>
      <c r="S32" s="462" t="s">
        <v>3364</v>
      </c>
      <c r="T32" s="462" t="s">
        <v>3365</v>
      </c>
      <c r="U32" s="462" t="s">
        <v>1470</v>
      </c>
      <c r="V32" s="1123"/>
      <c r="W32" s="538"/>
      <c r="X32" s="698"/>
      <c r="Y32" s="699" t="s">
        <v>1778</v>
      </c>
    </row>
  </sheetData>
  <mergeCells count="45">
    <mergeCell ref="S3:S4"/>
    <mergeCell ref="A1:X1"/>
    <mergeCell ref="A2:Y2"/>
    <mergeCell ref="A3:A4"/>
    <mergeCell ref="B3:B4"/>
    <mergeCell ref="C3:C4"/>
    <mergeCell ref="D3:D4"/>
    <mergeCell ref="E3:E4"/>
    <mergeCell ref="F3:H3"/>
    <mergeCell ref="J3:J4"/>
    <mergeCell ref="Y3:Y4"/>
    <mergeCell ref="T3:T4"/>
    <mergeCell ref="U3:U4"/>
    <mergeCell ref="L3:L4"/>
    <mergeCell ref="M3:M4"/>
    <mergeCell ref="O3:O4"/>
    <mergeCell ref="Q3:Q4"/>
    <mergeCell ref="R3:R4"/>
    <mergeCell ref="D5:D7"/>
    <mergeCell ref="A9:A12"/>
    <mergeCell ref="B9:B12"/>
    <mergeCell ref="C9:C12"/>
    <mergeCell ref="D9:D12"/>
    <mergeCell ref="C30:C32"/>
    <mergeCell ref="D30:D32"/>
    <mergeCell ref="F30:F32"/>
    <mergeCell ref="G30:G32"/>
    <mergeCell ref="H9:H12"/>
    <mergeCell ref="D13:D15"/>
    <mergeCell ref="H30:H32"/>
    <mergeCell ref="E31:E32"/>
    <mergeCell ref="E9:E12"/>
    <mergeCell ref="F9:F12"/>
    <mergeCell ref="G9:G12"/>
    <mergeCell ref="K31:K32"/>
    <mergeCell ref="L31:L32"/>
    <mergeCell ref="Y9:Y12"/>
    <mergeCell ref="D16:D17"/>
    <mergeCell ref="D19:D21"/>
    <mergeCell ref="I9:I12"/>
    <mergeCell ref="J9:J12"/>
    <mergeCell ref="K9:K12"/>
    <mergeCell ref="L9:L12"/>
    <mergeCell ref="I30:I32"/>
    <mergeCell ref="V30:V32"/>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138D2-399C-4DDA-A80A-2A5DCA4B141E}">
  <dimension ref="A1:Y54"/>
  <sheetViews>
    <sheetView tabSelected="1" workbookViewId="0">
      <selection activeCell="D6" sqref="D6:D7"/>
    </sheetView>
  </sheetViews>
  <sheetFormatPr defaultRowHeight="14.5" x14ac:dyDescent="0.35"/>
  <cols>
    <col min="1" max="1" width="14.08984375" style="290" customWidth="1"/>
    <col min="2" max="2" width="19.81640625" style="290" customWidth="1"/>
    <col min="3" max="3" width="26.7265625" customWidth="1"/>
    <col min="4" max="4" width="27.1796875" customWidth="1"/>
    <col min="5" max="5" width="20.7265625" customWidth="1"/>
    <col min="6" max="6" width="23.6328125" customWidth="1"/>
    <col min="7" max="7" width="23" customWidth="1"/>
    <col min="8" max="9" width="24.08984375" customWidth="1"/>
    <col min="10" max="10" width="36.26953125" customWidth="1"/>
    <col min="11" max="11" width="23.54296875" customWidth="1"/>
    <col min="12" max="12" width="21.7265625" customWidth="1"/>
    <col min="13" max="13" width="19.26953125" customWidth="1"/>
    <col min="14" max="14" width="18.08984375" customWidth="1"/>
    <col min="15" max="15" width="17.453125" customWidth="1"/>
    <col min="16" max="16" width="16.26953125" customWidth="1"/>
    <col min="17" max="17" width="17.26953125" customWidth="1"/>
    <col min="18" max="18" width="18.81640625" customWidth="1"/>
    <col min="19" max="19" width="20.36328125" customWidth="1"/>
    <col min="20" max="20" width="18.1796875" customWidth="1"/>
    <col min="21" max="21" width="18.81640625" customWidth="1"/>
    <col min="22" max="22" width="18.7265625" customWidth="1"/>
    <col min="23" max="23" width="16.7265625" customWidth="1"/>
    <col min="24" max="24" width="17.90625" customWidth="1"/>
    <col min="25" max="25" width="21" customWidth="1"/>
  </cols>
  <sheetData>
    <row r="1" spans="1:25" ht="15.5" x14ac:dyDescent="0.35">
      <c r="A1" s="1038" t="s">
        <v>186</v>
      </c>
      <c r="B1" s="1039"/>
      <c r="C1" s="1039"/>
      <c r="D1" s="1039"/>
      <c r="E1" s="1039"/>
      <c r="F1" s="1039"/>
      <c r="G1" s="1039"/>
      <c r="H1" s="1039"/>
      <c r="I1" s="1039"/>
      <c r="J1" s="1039"/>
      <c r="K1" s="1039"/>
      <c r="L1" s="1039"/>
      <c r="M1" s="1039"/>
      <c r="N1" s="1039"/>
      <c r="O1" s="1039"/>
      <c r="P1" s="1039"/>
      <c r="Q1" s="1039"/>
      <c r="R1" s="1039"/>
      <c r="S1" s="1039"/>
      <c r="T1" s="1039"/>
      <c r="U1" s="1039"/>
      <c r="V1" s="1039"/>
      <c r="W1" s="1039"/>
      <c r="X1" s="1039"/>
      <c r="Y1" s="1040"/>
    </row>
    <row r="2" spans="1:25" ht="15.5" x14ac:dyDescent="0.35">
      <c r="A2" s="1172" t="s">
        <v>3928</v>
      </c>
      <c r="B2" s="1247"/>
      <c r="C2" s="1247"/>
      <c r="D2" s="1247"/>
      <c r="E2" s="1247"/>
      <c r="F2" s="1247"/>
      <c r="G2" s="1247"/>
      <c r="H2" s="1247"/>
      <c r="I2" s="1247"/>
      <c r="J2" s="1247"/>
      <c r="K2" s="1247"/>
      <c r="L2" s="1247"/>
      <c r="M2" s="1247"/>
      <c r="N2" s="1247"/>
      <c r="O2" s="1247"/>
      <c r="P2" s="1247"/>
      <c r="Q2" s="1247"/>
      <c r="R2" s="1247"/>
      <c r="S2" s="1247"/>
      <c r="T2" s="1247"/>
      <c r="U2" s="1247"/>
      <c r="V2" s="1247"/>
      <c r="W2" s="1247"/>
      <c r="X2" s="1247"/>
      <c r="Y2" s="1173"/>
    </row>
    <row r="3" spans="1:25" ht="15.5" x14ac:dyDescent="0.35">
      <c r="A3" s="1174" t="s">
        <v>3373</v>
      </c>
      <c r="B3" s="1175"/>
      <c r="C3" s="1175"/>
      <c r="D3" s="1175"/>
      <c r="E3" s="1175"/>
      <c r="F3" s="1175"/>
      <c r="G3" s="1175"/>
      <c r="H3" s="1175"/>
      <c r="I3" s="1175"/>
      <c r="J3" s="1175"/>
      <c r="K3" s="1175"/>
      <c r="L3" s="1175"/>
      <c r="M3" s="1175"/>
      <c r="N3" s="1175"/>
      <c r="O3" s="1175"/>
      <c r="P3" s="1175"/>
      <c r="Q3" s="1175"/>
      <c r="R3" s="1175"/>
      <c r="S3" s="1175"/>
      <c r="T3" s="1175"/>
      <c r="U3" s="1175"/>
      <c r="V3" s="1175"/>
      <c r="W3" s="1175"/>
      <c r="X3" s="1175"/>
      <c r="Y3" s="1176"/>
    </row>
    <row r="4" spans="1:25" ht="77.5" x14ac:dyDescent="0.35">
      <c r="A4" s="700" t="s">
        <v>0</v>
      </c>
      <c r="B4" s="701" t="s">
        <v>1</v>
      </c>
      <c r="C4" s="701" t="s">
        <v>2</v>
      </c>
      <c r="D4" s="701" t="s">
        <v>3</v>
      </c>
      <c r="E4" s="701" t="s">
        <v>4</v>
      </c>
      <c r="F4" s="1177" t="s">
        <v>5</v>
      </c>
      <c r="G4" s="1177"/>
      <c r="H4" s="1177"/>
      <c r="I4" s="701" t="s">
        <v>6</v>
      </c>
      <c r="J4" s="701" t="s">
        <v>1683</v>
      </c>
      <c r="K4" s="701" t="s">
        <v>7</v>
      </c>
      <c r="L4" s="701" t="s">
        <v>16</v>
      </c>
      <c r="M4" s="701" t="s">
        <v>1684</v>
      </c>
      <c r="N4" s="702" t="s">
        <v>1689</v>
      </c>
      <c r="O4" s="702" t="s">
        <v>1686</v>
      </c>
      <c r="P4" s="702" t="s">
        <v>1689</v>
      </c>
      <c r="Q4" s="702" t="s">
        <v>1687</v>
      </c>
      <c r="R4" s="702" t="s">
        <v>1689</v>
      </c>
      <c r="S4" s="702" t="s">
        <v>1688</v>
      </c>
      <c r="T4" s="702" t="s">
        <v>1689</v>
      </c>
      <c r="U4" s="701" t="s">
        <v>9</v>
      </c>
      <c r="V4" s="703" t="s">
        <v>10</v>
      </c>
      <c r="W4" s="704" t="s">
        <v>11</v>
      </c>
      <c r="X4" s="1177" t="s">
        <v>12</v>
      </c>
      <c r="Y4" s="708" t="s">
        <v>3903</v>
      </c>
    </row>
    <row r="5" spans="1:25" ht="15.5" x14ac:dyDescent="0.35">
      <c r="A5" s="1178"/>
      <c r="B5" s="1179"/>
      <c r="C5" s="1179"/>
      <c r="D5" s="1179"/>
      <c r="E5" s="1179"/>
      <c r="F5" s="704" t="s">
        <v>13</v>
      </c>
      <c r="G5" s="704" t="s">
        <v>14</v>
      </c>
      <c r="H5" s="704" t="s">
        <v>15</v>
      </c>
      <c r="I5" s="1179"/>
      <c r="J5" s="1179"/>
      <c r="K5" s="1179"/>
      <c r="L5" s="1179"/>
      <c r="M5" s="1179"/>
      <c r="N5" s="1179"/>
      <c r="O5" s="1179"/>
      <c r="P5" s="1179"/>
      <c r="Q5" s="1179"/>
      <c r="R5" s="1179"/>
      <c r="S5" s="1179"/>
      <c r="T5" s="1179"/>
      <c r="U5" s="1179"/>
      <c r="V5" s="1179"/>
      <c r="W5" s="1179"/>
      <c r="X5" s="1177"/>
      <c r="Y5" s="709"/>
    </row>
    <row r="6" spans="1:25" ht="403" x14ac:dyDescent="0.35">
      <c r="A6" s="717" t="s">
        <v>326</v>
      </c>
      <c r="B6" s="1153" t="s">
        <v>3304</v>
      </c>
      <c r="C6" s="1156" t="s">
        <v>3374</v>
      </c>
      <c r="D6" s="1153" t="s">
        <v>3306</v>
      </c>
      <c r="E6" s="453" t="s">
        <v>3375</v>
      </c>
      <c r="F6" s="411" t="s">
        <v>3376</v>
      </c>
      <c r="G6" s="411" t="s">
        <v>3377</v>
      </c>
      <c r="H6" s="411" t="s">
        <v>3378</v>
      </c>
      <c r="I6" s="713" t="s">
        <v>3379</v>
      </c>
      <c r="J6" s="453" t="s">
        <v>3380</v>
      </c>
      <c r="K6" s="453" t="s">
        <v>3381</v>
      </c>
      <c r="L6" s="453" t="s">
        <v>3382</v>
      </c>
      <c r="M6" s="453" t="s">
        <v>3383</v>
      </c>
      <c r="N6" s="411" t="s">
        <v>3384</v>
      </c>
      <c r="O6" s="453" t="s">
        <v>3385</v>
      </c>
      <c r="P6" s="411" t="s">
        <v>3384</v>
      </c>
      <c r="Q6" s="411" t="s">
        <v>3386</v>
      </c>
      <c r="R6" s="718" t="s">
        <v>3387</v>
      </c>
      <c r="S6" s="411" t="s">
        <v>3386</v>
      </c>
      <c r="T6" s="718" t="s">
        <v>3387</v>
      </c>
      <c r="U6" s="453" t="s">
        <v>377</v>
      </c>
      <c r="V6" s="719" t="s">
        <v>3388</v>
      </c>
      <c r="W6" s="577" t="s">
        <v>27</v>
      </c>
      <c r="X6" s="577" t="s">
        <v>3389</v>
      </c>
      <c r="Y6" s="720" t="s">
        <v>3067</v>
      </c>
    </row>
    <row r="7" spans="1:25" ht="409.6" thickBot="1" x14ac:dyDescent="0.4">
      <c r="A7" s="715"/>
      <c r="B7" s="1155"/>
      <c r="C7" s="1158"/>
      <c r="D7" s="1155"/>
      <c r="E7" s="453" t="s">
        <v>3307</v>
      </c>
      <c r="F7" s="416" t="s">
        <v>3308</v>
      </c>
      <c r="G7" s="414" t="s">
        <v>3390</v>
      </c>
      <c r="H7" s="416" t="s">
        <v>3310</v>
      </c>
      <c r="I7" s="713" t="s">
        <v>3391</v>
      </c>
      <c r="J7" s="453" t="s">
        <v>3392</v>
      </c>
      <c r="K7" s="411" t="s">
        <v>3393</v>
      </c>
      <c r="L7" s="301" t="s">
        <v>3394</v>
      </c>
      <c r="M7" s="301" t="s">
        <v>3395</v>
      </c>
      <c r="N7" s="301" t="s">
        <v>3396</v>
      </c>
      <c r="O7" s="301" t="s">
        <v>3397</v>
      </c>
      <c r="P7" s="301" t="s">
        <v>3398</v>
      </c>
      <c r="Q7" s="301" t="s">
        <v>3399</v>
      </c>
      <c r="R7" s="301" t="s">
        <v>3400</v>
      </c>
      <c r="S7" s="453" t="s">
        <v>3401</v>
      </c>
      <c r="T7" s="453" t="s">
        <v>3402</v>
      </c>
      <c r="U7" s="453" t="s">
        <v>377</v>
      </c>
      <c r="V7" s="719" t="s">
        <v>28</v>
      </c>
      <c r="W7" s="705"/>
      <c r="X7" s="577" t="s">
        <v>3389</v>
      </c>
      <c r="Y7" s="720" t="s">
        <v>3904</v>
      </c>
    </row>
    <row r="8" spans="1:25" ht="409.5" x14ac:dyDescent="0.35">
      <c r="A8" s="721"/>
      <c r="B8" s="722"/>
      <c r="C8" s="723" t="s">
        <v>3403</v>
      </c>
      <c r="D8" s="724" t="s">
        <v>3404</v>
      </c>
      <c r="E8" s="723" t="s">
        <v>3405</v>
      </c>
      <c r="F8" s="416" t="s">
        <v>3406</v>
      </c>
      <c r="G8" s="401" t="s">
        <v>3407</v>
      </c>
      <c r="H8" s="723" t="s">
        <v>3408</v>
      </c>
      <c r="I8" s="724" t="s">
        <v>3409</v>
      </c>
      <c r="J8" s="725" t="s">
        <v>3410</v>
      </c>
      <c r="K8" s="723" t="s">
        <v>3411</v>
      </c>
      <c r="L8" s="723" t="s">
        <v>3412</v>
      </c>
      <c r="M8" s="401" t="s">
        <v>3413</v>
      </c>
      <c r="N8" s="726" t="s">
        <v>3414</v>
      </c>
      <c r="O8" s="723" t="s">
        <v>3415</v>
      </c>
      <c r="P8" s="401" t="s">
        <v>3416</v>
      </c>
      <c r="Q8" s="723" t="s">
        <v>3417</v>
      </c>
      <c r="R8" s="401" t="s">
        <v>3416</v>
      </c>
      <c r="S8" s="723" t="s">
        <v>3418</v>
      </c>
      <c r="T8" s="723" t="s">
        <v>3419</v>
      </c>
      <c r="U8" s="723" t="s">
        <v>3420</v>
      </c>
      <c r="V8" s="727" t="s">
        <v>3421</v>
      </c>
      <c r="W8" s="583" t="s">
        <v>27</v>
      </c>
      <c r="X8" s="583" t="s">
        <v>3389</v>
      </c>
      <c r="Y8" s="564" t="s">
        <v>3067</v>
      </c>
    </row>
    <row r="9" spans="1:25" ht="409.5" x14ac:dyDescent="0.35">
      <c r="A9" s="721"/>
      <c r="B9" s="1153" t="s">
        <v>3422</v>
      </c>
      <c r="C9" s="1008" t="s">
        <v>3423</v>
      </c>
      <c r="D9" s="1153" t="s">
        <v>1555</v>
      </c>
      <c r="E9" s="1008" t="s">
        <v>3424</v>
      </c>
      <c r="F9" s="1008" t="s">
        <v>3425</v>
      </c>
      <c r="G9" s="1008" t="s">
        <v>3426</v>
      </c>
      <c r="H9" s="1008" t="s">
        <v>3427</v>
      </c>
      <c r="I9" s="1153" t="s">
        <v>103</v>
      </c>
      <c r="J9" s="411" t="s">
        <v>3428</v>
      </c>
      <c r="K9" s="1156" t="s">
        <v>3429</v>
      </c>
      <c r="L9" s="530" t="s">
        <v>3430</v>
      </c>
      <c r="M9" s="401" t="s">
        <v>3431</v>
      </c>
      <c r="N9" s="726" t="s">
        <v>3432</v>
      </c>
      <c r="O9" s="401" t="s">
        <v>3433</v>
      </c>
      <c r="P9" s="726" t="s">
        <v>3434</v>
      </c>
      <c r="Q9" s="401" t="s">
        <v>3435</v>
      </c>
      <c r="R9" s="726" t="s">
        <v>3434</v>
      </c>
      <c r="S9" s="401" t="s">
        <v>3436</v>
      </c>
      <c r="T9" s="726" t="s">
        <v>3434</v>
      </c>
      <c r="U9" s="401" t="s">
        <v>3437</v>
      </c>
      <c r="V9" s="728" t="s">
        <v>3438</v>
      </c>
      <c r="W9" s="583" t="s">
        <v>27</v>
      </c>
      <c r="X9" s="583" t="s">
        <v>3389</v>
      </c>
      <c r="Y9" s="564" t="s">
        <v>3067</v>
      </c>
    </row>
    <row r="10" spans="1:25" ht="93" x14ac:dyDescent="0.35">
      <c r="A10" s="715"/>
      <c r="B10" s="1154"/>
      <c r="C10" s="1009"/>
      <c r="D10" s="1154"/>
      <c r="E10" s="1009"/>
      <c r="F10" s="1009"/>
      <c r="G10" s="1009"/>
      <c r="H10" s="1009"/>
      <c r="I10" s="1154"/>
      <c r="J10" s="705"/>
      <c r="K10" s="1157"/>
      <c r="L10" s="432" t="s">
        <v>3439</v>
      </c>
      <c r="M10" s="411" t="s">
        <v>3440</v>
      </c>
      <c r="N10" s="718" t="s">
        <v>3441</v>
      </c>
      <c r="O10" s="411" t="s">
        <v>3442</v>
      </c>
      <c r="P10" s="411" t="s">
        <v>3443</v>
      </c>
      <c r="Q10" s="411" t="s">
        <v>3444</v>
      </c>
      <c r="R10" s="411" t="s">
        <v>3445</v>
      </c>
      <c r="S10" s="411" t="s">
        <v>3446</v>
      </c>
      <c r="T10" s="411" t="s">
        <v>3447</v>
      </c>
      <c r="U10" s="411" t="s">
        <v>3437</v>
      </c>
      <c r="V10" s="729" t="s">
        <v>3448</v>
      </c>
      <c r="W10" s="705"/>
      <c r="X10" s="705"/>
      <c r="Y10" s="564" t="s">
        <v>3067</v>
      </c>
    </row>
    <row r="11" spans="1:25" ht="155" x14ac:dyDescent="0.35">
      <c r="A11" s="715"/>
      <c r="B11" s="1155"/>
      <c r="C11" s="1010"/>
      <c r="D11" s="1155"/>
      <c r="E11" s="1010"/>
      <c r="F11" s="1010"/>
      <c r="G11" s="1010"/>
      <c r="H11" s="1010"/>
      <c r="I11" s="1155"/>
      <c r="J11" s="705"/>
      <c r="K11" s="1158"/>
      <c r="L11" s="432" t="s">
        <v>3449</v>
      </c>
      <c r="M11" s="411" t="s">
        <v>3450</v>
      </c>
      <c r="N11" s="718" t="s">
        <v>3451</v>
      </c>
      <c r="O11" s="411" t="s">
        <v>3452</v>
      </c>
      <c r="P11" s="411" t="s">
        <v>3453</v>
      </c>
      <c r="Q11" s="411" t="s">
        <v>3454</v>
      </c>
      <c r="R11" s="411" t="s">
        <v>3455</v>
      </c>
      <c r="S11" s="411" t="s">
        <v>3454</v>
      </c>
      <c r="T11" s="411" t="s">
        <v>3455</v>
      </c>
      <c r="U11" s="406" t="s">
        <v>3437</v>
      </c>
      <c r="V11" s="729" t="s">
        <v>3438</v>
      </c>
      <c r="W11" s="431" t="s">
        <v>1222</v>
      </c>
      <c r="X11" s="705"/>
      <c r="Y11" s="720" t="s">
        <v>1827</v>
      </c>
    </row>
    <row r="12" spans="1:25" ht="409.6" thickBot="1" x14ac:dyDescent="0.4">
      <c r="A12" s="715"/>
      <c r="B12" s="713" t="s">
        <v>3456</v>
      </c>
      <c r="C12" s="1008" t="s">
        <v>3457</v>
      </c>
      <c r="D12" s="1153" t="s">
        <v>3458</v>
      </c>
      <c r="E12" s="411" t="s">
        <v>3459</v>
      </c>
      <c r="F12" s="453" t="s">
        <v>3460</v>
      </c>
      <c r="G12" s="411" t="s">
        <v>3461</v>
      </c>
      <c r="H12" s="301" t="s">
        <v>3462</v>
      </c>
      <c r="I12" s="730" t="s">
        <v>3463</v>
      </c>
      <c r="J12" s="453" t="s">
        <v>3464</v>
      </c>
      <c r="K12" s="411" t="s">
        <v>3465</v>
      </c>
      <c r="L12" s="301" t="s">
        <v>3466</v>
      </c>
      <c r="M12" s="301" t="s">
        <v>3467</v>
      </c>
      <c r="N12" s="301" t="s">
        <v>3468</v>
      </c>
      <c r="O12" s="301" t="s">
        <v>3469</v>
      </c>
      <c r="P12" s="301" t="s">
        <v>3470</v>
      </c>
      <c r="Q12" s="453" t="s">
        <v>3471</v>
      </c>
      <c r="R12" s="453" t="s">
        <v>3472</v>
      </c>
      <c r="S12" s="411" t="s">
        <v>3473</v>
      </c>
      <c r="T12" s="411" t="s">
        <v>3474</v>
      </c>
      <c r="U12" s="462" t="s">
        <v>791</v>
      </c>
      <c r="V12" s="731" t="s">
        <v>3475</v>
      </c>
      <c r="W12" s="577" t="s">
        <v>27</v>
      </c>
      <c r="X12" s="577" t="s">
        <v>3389</v>
      </c>
      <c r="Y12" s="720" t="s">
        <v>1827</v>
      </c>
    </row>
    <row r="13" spans="1:25" ht="409.6" thickBot="1" x14ac:dyDescent="0.4">
      <c r="A13" s="715"/>
      <c r="B13" s="716"/>
      <c r="C13" s="1010"/>
      <c r="D13" s="1155"/>
      <c r="E13" s="401" t="s">
        <v>3476</v>
      </c>
      <c r="F13" s="453" t="s">
        <v>3477</v>
      </c>
      <c r="G13" s="411" t="s">
        <v>3478</v>
      </c>
      <c r="H13" s="411" t="s">
        <v>3479</v>
      </c>
      <c r="I13" s="730" t="s">
        <v>3480</v>
      </c>
      <c r="J13" s="301" t="s">
        <v>3481</v>
      </c>
      <c r="K13" s="453" t="s">
        <v>3482</v>
      </c>
      <c r="L13" s="432" t="s">
        <v>3483</v>
      </c>
      <c r="M13" s="411" t="s">
        <v>3484</v>
      </c>
      <c r="N13" s="732" t="s">
        <v>3485</v>
      </c>
      <c r="O13" s="453" t="s">
        <v>3486</v>
      </c>
      <c r="P13" s="411" t="s">
        <v>3487</v>
      </c>
      <c r="Q13" s="411" t="s">
        <v>3488</v>
      </c>
      <c r="R13" s="411" t="s">
        <v>3489</v>
      </c>
      <c r="S13" s="411" t="s">
        <v>3490</v>
      </c>
      <c r="T13" s="411" t="s">
        <v>3491</v>
      </c>
      <c r="U13" s="462" t="s">
        <v>791</v>
      </c>
      <c r="V13" s="731" t="s">
        <v>3438</v>
      </c>
      <c r="W13" s="431" t="s">
        <v>1222</v>
      </c>
      <c r="X13" s="428" t="s">
        <v>3492</v>
      </c>
      <c r="Y13" s="720" t="s">
        <v>3067</v>
      </c>
    </row>
    <row r="14" spans="1:25" ht="124" x14ac:dyDescent="0.35">
      <c r="A14" s="715"/>
      <c r="B14" s="1163" t="s">
        <v>3493</v>
      </c>
      <c r="C14" s="1008" t="s">
        <v>3494</v>
      </c>
      <c r="D14" s="1153" t="s">
        <v>3495</v>
      </c>
      <c r="E14" s="453" t="s">
        <v>3496</v>
      </c>
      <c r="F14" s="301" t="s">
        <v>3497</v>
      </c>
      <c r="G14" s="301" t="s">
        <v>3498</v>
      </c>
      <c r="H14" s="1008" t="s">
        <v>3499</v>
      </c>
      <c r="I14" s="730" t="s">
        <v>3500</v>
      </c>
      <c r="J14" s="1008" t="s">
        <v>3501</v>
      </c>
      <c r="K14" s="301" t="s">
        <v>3502</v>
      </c>
      <c r="L14" s="432" t="s">
        <v>3503</v>
      </c>
      <c r="M14" s="411" t="s">
        <v>3504</v>
      </c>
      <c r="N14" s="718" t="s">
        <v>3505</v>
      </c>
      <c r="O14" s="411" t="s">
        <v>3504</v>
      </c>
      <c r="P14" s="718" t="s">
        <v>3505</v>
      </c>
      <c r="Q14" s="411" t="s">
        <v>3504</v>
      </c>
      <c r="R14" s="718" t="s">
        <v>3505</v>
      </c>
      <c r="S14" s="411" t="s">
        <v>3504</v>
      </c>
      <c r="T14" s="718" t="s">
        <v>3505</v>
      </c>
      <c r="U14" s="414" t="s">
        <v>791</v>
      </c>
      <c r="V14" s="731" t="s">
        <v>28</v>
      </c>
      <c r="W14" s="431" t="s">
        <v>1222</v>
      </c>
      <c r="X14" s="428" t="s">
        <v>3492</v>
      </c>
      <c r="Y14" s="720" t="s">
        <v>3904</v>
      </c>
    </row>
    <row r="15" spans="1:25" ht="124" customHeight="1" x14ac:dyDescent="0.35">
      <c r="A15" s="715"/>
      <c r="B15" s="1164"/>
      <c r="C15" s="1010"/>
      <c r="D15" s="1155"/>
      <c r="E15" s="401" t="s">
        <v>3506</v>
      </c>
      <c r="F15" s="301" t="s">
        <v>3507</v>
      </c>
      <c r="G15" s="301" t="s">
        <v>3508</v>
      </c>
      <c r="H15" s="1010"/>
      <c r="I15" s="730" t="s">
        <v>3916</v>
      </c>
      <c r="J15" s="1010"/>
      <c r="K15" s="301" t="s">
        <v>3509</v>
      </c>
      <c r="L15" s="432" t="s">
        <v>3510</v>
      </c>
      <c r="M15" s="401" t="s">
        <v>3511</v>
      </c>
      <c r="N15" s="726" t="s">
        <v>3512</v>
      </c>
      <c r="O15" s="401" t="s">
        <v>29</v>
      </c>
      <c r="P15" s="726" t="s">
        <v>29</v>
      </c>
      <c r="Q15" s="401" t="s">
        <v>3513</v>
      </c>
      <c r="R15" s="726" t="s">
        <v>3514</v>
      </c>
      <c r="S15" s="401" t="s">
        <v>29</v>
      </c>
      <c r="T15" s="726" t="s">
        <v>29</v>
      </c>
      <c r="U15" s="414" t="s">
        <v>791</v>
      </c>
      <c r="V15" s="734" t="s">
        <v>28</v>
      </c>
      <c r="W15" s="735"/>
      <c r="X15" s="428" t="s">
        <v>3492</v>
      </c>
      <c r="Y15" s="720" t="s">
        <v>3904</v>
      </c>
    </row>
    <row r="16" spans="1:25" ht="77.5" x14ac:dyDescent="0.35">
      <c r="A16" s="721"/>
      <c r="B16" s="736"/>
      <c r="C16" s="420" t="s">
        <v>3515</v>
      </c>
      <c r="D16" s="458" t="s">
        <v>3516</v>
      </c>
      <c r="E16" s="401" t="s">
        <v>3517</v>
      </c>
      <c r="F16" s="1248" t="s">
        <v>3518</v>
      </c>
      <c r="G16" s="414" t="s">
        <v>3519</v>
      </c>
      <c r="H16" s="411" t="s">
        <v>3378</v>
      </c>
      <c r="I16" s="737" t="s">
        <v>3917</v>
      </c>
      <c r="J16" s="425" t="s">
        <v>3520</v>
      </c>
      <c r="K16" s="414" t="s">
        <v>3521</v>
      </c>
      <c r="L16" s="530" t="s">
        <v>3522</v>
      </c>
      <c r="M16" s="401" t="s">
        <v>3523</v>
      </c>
      <c r="N16" s="726" t="s">
        <v>3524</v>
      </c>
      <c r="O16" s="401" t="s">
        <v>3523</v>
      </c>
      <c r="P16" s="726" t="s">
        <v>3524</v>
      </c>
      <c r="Q16" s="401" t="s">
        <v>3523</v>
      </c>
      <c r="R16" s="726" t="s">
        <v>3524</v>
      </c>
      <c r="S16" s="401" t="s">
        <v>3523</v>
      </c>
      <c r="T16" s="726" t="s">
        <v>3524</v>
      </c>
      <c r="U16" s="414" t="s">
        <v>791</v>
      </c>
      <c r="V16" s="734" t="s">
        <v>3388</v>
      </c>
      <c r="W16" s="427" t="s">
        <v>1222</v>
      </c>
      <c r="X16" s="428" t="s">
        <v>3492</v>
      </c>
      <c r="Y16" s="720" t="s">
        <v>1827</v>
      </c>
    </row>
    <row r="17" spans="1:25" ht="409.5" x14ac:dyDescent="0.35">
      <c r="A17" s="1165" t="s">
        <v>3525</v>
      </c>
      <c r="B17" s="1163" t="s">
        <v>3526</v>
      </c>
      <c r="C17" s="723" t="s">
        <v>3527</v>
      </c>
      <c r="D17" s="1153" t="s">
        <v>43</v>
      </c>
      <c r="E17" s="723" t="s">
        <v>3528</v>
      </c>
      <c r="F17" s="414" t="s">
        <v>3529</v>
      </c>
      <c r="G17" s="414" t="s">
        <v>3530</v>
      </c>
      <c r="H17" s="414" t="s">
        <v>3531</v>
      </c>
      <c r="I17" s="738" t="s">
        <v>3918</v>
      </c>
      <c r="J17" s="453" t="s">
        <v>3532</v>
      </c>
      <c r="K17" s="401" t="s">
        <v>3533</v>
      </c>
      <c r="L17" s="414" t="s">
        <v>3534</v>
      </c>
      <c r="M17" s="401" t="s">
        <v>3535</v>
      </c>
      <c r="N17" s="401" t="s">
        <v>3536</v>
      </c>
      <c r="O17" s="401" t="s">
        <v>3537</v>
      </c>
      <c r="P17" s="401" t="s">
        <v>3538</v>
      </c>
      <c r="Q17" s="577" t="s">
        <v>29</v>
      </c>
      <c r="R17" s="577" t="s">
        <v>29</v>
      </c>
      <c r="S17" s="401" t="s">
        <v>3539</v>
      </c>
      <c r="T17" s="401" t="s">
        <v>3538</v>
      </c>
      <c r="U17" s="414" t="s">
        <v>791</v>
      </c>
      <c r="V17" s="734" t="s">
        <v>3540</v>
      </c>
      <c r="W17" s="427" t="s">
        <v>1222</v>
      </c>
      <c r="X17" s="739" t="s">
        <v>3492</v>
      </c>
      <c r="Y17" s="720" t="s">
        <v>1827</v>
      </c>
    </row>
    <row r="18" spans="1:25" ht="124.5" thickBot="1" x14ac:dyDescent="0.4">
      <c r="A18" s="1166"/>
      <c r="B18" s="1168"/>
      <c r="C18" s="491"/>
      <c r="D18" s="1154"/>
      <c r="E18" s="491"/>
      <c r="F18" s="1019" t="s">
        <v>3541</v>
      </c>
      <c r="G18" s="1019" t="s">
        <v>3542</v>
      </c>
      <c r="H18" s="1019" t="s">
        <v>3543</v>
      </c>
      <c r="I18" s="1169" t="s">
        <v>3919</v>
      </c>
      <c r="J18" s="1008" t="s">
        <v>3544</v>
      </c>
      <c r="K18" s="453" t="s">
        <v>3545</v>
      </c>
      <c r="L18" s="301" t="s">
        <v>3546</v>
      </c>
      <c r="M18" s="411" t="s">
        <v>3547</v>
      </c>
      <c r="N18" s="411" t="s">
        <v>3548</v>
      </c>
      <c r="O18" s="411" t="s">
        <v>3549</v>
      </c>
      <c r="P18" s="411" t="s">
        <v>3550</v>
      </c>
      <c r="Q18" s="411" t="s">
        <v>3551</v>
      </c>
      <c r="R18" s="411" t="s">
        <v>3550</v>
      </c>
      <c r="S18" s="411" t="s">
        <v>3552</v>
      </c>
      <c r="T18" s="411" t="s">
        <v>3455</v>
      </c>
      <c r="U18" s="462" t="s">
        <v>791</v>
      </c>
      <c r="V18" s="731" t="s">
        <v>3553</v>
      </c>
      <c r="W18" s="431" t="s">
        <v>1222</v>
      </c>
      <c r="X18" s="428" t="s">
        <v>3492</v>
      </c>
      <c r="Y18" s="720" t="s">
        <v>1778</v>
      </c>
    </row>
    <row r="19" spans="1:25" ht="93.5" thickBot="1" x14ac:dyDescent="0.4">
      <c r="A19" s="1166"/>
      <c r="B19" s="1168"/>
      <c r="C19" s="491"/>
      <c r="D19" s="1154"/>
      <c r="E19" s="491"/>
      <c r="F19" s="1020"/>
      <c r="G19" s="1020"/>
      <c r="H19" s="1020"/>
      <c r="I19" s="1170"/>
      <c r="J19" s="1010"/>
      <c r="K19" s="453" t="s">
        <v>3554</v>
      </c>
      <c r="L19" s="453" t="s">
        <v>3555</v>
      </c>
      <c r="M19" s="453" t="s">
        <v>3556</v>
      </c>
      <c r="N19" s="453" t="s">
        <v>3557</v>
      </c>
      <c r="O19" s="577" t="s">
        <v>3558</v>
      </c>
      <c r="P19" s="577" t="s">
        <v>3559</v>
      </c>
      <c r="Q19" s="453" t="s">
        <v>3560</v>
      </c>
      <c r="R19" s="577" t="s">
        <v>3561</v>
      </c>
      <c r="S19" s="453" t="s">
        <v>3560</v>
      </c>
      <c r="T19" s="577" t="s">
        <v>3561</v>
      </c>
      <c r="U19" s="462" t="s">
        <v>791</v>
      </c>
      <c r="V19" s="731" t="s">
        <v>28</v>
      </c>
      <c r="W19" s="431"/>
      <c r="X19" s="428" t="s">
        <v>3492</v>
      </c>
      <c r="Y19" s="720" t="s">
        <v>3904</v>
      </c>
    </row>
    <row r="20" spans="1:25" ht="326" thickBot="1" x14ac:dyDescent="0.4">
      <c r="A20" s="1166"/>
      <c r="B20" s="1168"/>
      <c r="C20" s="491"/>
      <c r="D20" s="1154"/>
      <c r="E20" s="491"/>
      <c r="F20" s="301" t="s">
        <v>3562</v>
      </c>
      <c r="G20" s="301" t="s">
        <v>3563</v>
      </c>
      <c r="H20" s="301" t="s">
        <v>3564</v>
      </c>
      <c r="I20" s="730" t="s">
        <v>3920</v>
      </c>
      <c r="J20" s="411" t="s">
        <v>3565</v>
      </c>
      <c r="K20" s="411" t="s">
        <v>3566</v>
      </c>
      <c r="L20" s="301" t="s">
        <v>3567</v>
      </c>
      <c r="M20" s="411" t="s">
        <v>3568</v>
      </c>
      <c r="N20" s="301" t="s">
        <v>3569</v>
      </c>
      <c r="O20" s="301" t="s">
        <v>3570</v>
      </c>
      <c r="P20" s="301" t="s">
        <v>3571</v>
      </c>
      <c r="Q20" s="411" t="s">
        <v>3572</v>
      </c>
      <c r="R20" s="411" t="s">
        <v>3573</v>
      </c>
      <c r="S20" s="411" t="s">
        <v>3574</v>
      </c>
      <c r="T20" s="411" t="s">
        <v>3573</v>
      </c>
      <c r="U20" s="462" t="s">
        <v>791</v>
      </c>
      <c r="V20" s="731" t="s">
        <v>3448</v>
      </c>
      <c r="W20" s="431" t="s">
        <v>1222</v>
      </c>
      <c r="X20" s="428" t="s">
        <v>3492</v>
      </c>
      <c r="Y20" s="720" t="s">
        <v>1827</v>
      </c>
    </row>
    <row r="21" spans="1:25" ht="409.6" thickBot="1" x14ac:dyDescent="0.4">
      <c r="A21" s="1166"/>
      <c r="B21" s="1168"/>
      <c r="C21" s="491"/>
      <c r="D21" s="1154"/>
      <c r="E21" s="491"/>
      <c r="F21" s="301" t="s">
        <v>3575</v>
      </c>
      <c r="G21" s="301" t="s">
        <v>3576</v>
      </c>
      <c r="H21" s="301" t="s">
        <v>3577</v>
      </c>
      <c r="I21" s="730" t="s">
        <v>3921</v>
      </c>
      <c r="J21" s="301" t="s">
        <v>3578</v>
      </c>
      <c r="K21" s="453" t="s">
        <v>3579</v>
      </c>
      <c r="L21" s="301" t="s">
        <v>3580</v>
      </c>
      <c r="M21" s="411" t="s">
        <v>3581</v>
      </c>
      <c r="N21" s="411" t="s">
        <v>3582</v>
      </c>
      <c r="O21" s="411" t="s">
        <v>3583</v>
      </c>
      <c r="P21" s="411" t="s">
        <v>3584</v>
      </c>
      <c r="Q21" s="411" t="s">
        <v>3585</v>
      </c>
      <c r="R21" s="411" t="s">
        <v>3586</v>
      </c>
      <c r="S21" s="411" t="s">
        <v>3585</v>
      </c>
      <c r="T21" s="411" t="s">
        <v>3586</v>
      </c>
      <c r="U21" s="462" t="s">
        <v>791</v>
      </c>
      <c r="V21" s="731" t="s">
        <v>3553</v>
      </c>
      <c r="W21" s="431" t="s">
        <v>1222</v>
      </c>
      <c r="X21" s="428" t="s">
        <v>3492</v>
      </c>
      <c r="Y21" s="720" t="s">
        <v>1827</v>
      </c>
    </row>
    <row r="22" spans="1:25" ht="409.6" thickBot="1" x14ac:dyDescent="0.4">
      <c r="A22" s="1166"/>
      <c r="B22" s="1168"/>
      <c r="C22" s="491"/>
      <c r="D22" s="1154"/>
      <c r="E22" s="491"/>
      <c r="F22" s="301" t="s">
        <v>3587</v>
      </c>
      <c r="G22" s="301" t="s">
        <v>3588</v>
      </c>
      <c r="H22" s="301" t="s">
        <v>3589</v>
      </c>
      <c r="I22" s="730" t="s">
        <v>1546</v>
      </c>
      <c r="J22" s="301" t="s">
        <v>3590</v>
      </c>
      <c r="K22" s="453" t="s">
        <v>3591</v>
      </c>
      <c r="L22" s="301" t="s">
        <v>3592</v>
      </c>
      <c r="M22" s="411" t="s">
        <v>3593</v>
      </c>
      <c r="N22" s="411" t="s">
        <v>3594</v>
      </c>
      <c r="O22" s="411" t="s">
        <v>3595</v>
      </c>
      <c r="P22" s="411" t="s">
        <v>3596</v>
      </c>
      <c r="Q22" s="411" t="s">
        <v>3597</v>
      </c>
      <c r="R22" s="411" t="s">
        <v>3584</v>
      </c>
      <c r="S22" s="411" t="s">
        <v>3598</v>
      </c>
      <c r="T22" s="411" t="s">
        <v>3419</v>
      </c>
      <c r="U22" s="462" t="s">
        <v>791</v>
      </c>
      <c r="V22" s="731" t="s">
        <v>3599</v>
      </c>
      <c r="W22" s="431" t="s">
        <v>1222</v>
      </c>
      <c r="X22" s="428" t="s">
        <v>3492</v>
      </c>
      <c r="Y22" s="720" t="s">
        <v>1827</v>
      </c>
    </row>
    <row r="23" spans="1:25" ht="409.6" thickBot="1" x14ac:dyDescent="0.4">
      <c r="A23" s="1166"/>
      <c r="B23" s="1168"/>
      <c r="C23" s="453"/>
      <c r="D23" s="1154"/>
      <c r="E23" s="453"/>
      <c r="F23" s="301" t="s">
        <v>3600</v>
      </c>
      <c r="G23" s="301" t="s">
        <v>3601</v>
      </c>
      <c r="H23" s="301" t="s">
        <v>3602</v>
      </c>
      <c r="I23" s="740" t="s">
        <v>3922</v>
      </c>
      <c r="J23" s="411" t="s">
        <v>3603</v>
      </c>
      <c r="K23" s="411" t="s">
        <v>3604</v>
      </c>
      <c r="L23" s="453" t="s">
        <v>3605</v>
      </c>
      <c r="M23" s="301" t="s">
        <v>3606</v>
      </c>
      <c r="N23" s="301" t="s">
        <v>3607</v>
      </c>
      <c r="O23" s="301" t="s">
        <v>3608</v>
      </c>
      <c r="P23" s="301" t="s">
        <v>3609</v>
      </c>
      <c r="Q23" s="414" t="s">
        <v>3610</v>
      </c>
      <c r="R23" s="414" t="s">
        <v>3611</v>
      </c>
      <c r="S23" s="301" t="s">
        <v>29</v>
      </c>
      <c r="T23" s="301" t="s">
        <v>29</v>
      </c>
      <c r="U23" s="462" t="s">
        <v>791</v>
      </c>
      <c r="V23" s="731" t="s">
        <v>3612</v>
      </c>
      <c r="W23" s="431" t="s">
        <v>1222</v>
      </c>
      <c r="X23" s="432" t="s">
        <v>3492</v>
      </c>
      <c r="Y23" s="720" t="s">
        <v>1827</v>
      </c>
    </row>
    <row r="24" spans="1:25" ht="78" customHeight="1" thickBot="1" x14ac:dyDescent="0.4">
      <c r="A24" s="1166"/>
      <c r="B24" s="1168"/>
      <c r="C24" s="453"/>
      <c r="D24" s="1154"/>
      <c r="E24" s="453"/>
      <c r="F24" s="1019" t="s">
        <v>3613</v>
      </c>
      <c r="G24" s="1019" t="s">
        <v>3614</v>
      </c>
      <c r="H24" s="1019" t="s">
        <v>3615</v>
      </c>
      <c r="I24" s="1169" t="s">
        <v>3923</v>
      </c>
      <c r="J24" s="1008" t="s">
        <v>3616</v>
      </c>
      <c r="K24" s="453" t="s">
        <v>3617</v>
      </c>
      <c r="L24" s="1156" t="s">
        <v>3618</v>
      </c>
      <c r="M24" s="301" t="s">
        <v>3619</v>
      </c>
      <c r="N24" s="301" t="s">
        <v>3620</v>
      </c>
      <c r="O24" s="301" t="s">
        <v>3619</v>
      </c>
      <c r="P24" s="301" t="s">
        <v>3620</v>
      </c>
      <c r="Q24" s="301" t="s">
        <v>3619</v>
      </c>
      <c r="R24" s="301" t="s">
        <v>3620</v>
      </c>
      <c r="S24" s="301" t="s">
        <v>3619</v>
      </c>
      <c r="T24" s="301" t="s">
        <v>3620</v>
      </c>
      <c r="U24" s="462" t="s">
        <v>791</v>
      </c>
      <c r="V24" s="741" t="s">
        <v>3621</v>
      </c>
      <c r="W24" s="577" t="s">
        <v>27</v>
      </c>
      <c r="X24" s="428" t="s">
        <v>3492</v>
      </c>
      <c r="Y24" s="720" t="s">
        <v>3904</v>
      </c>
    </row>
    <row r="25" spans="1:25" ht="136" customHeight="1" x14ac:dyDescent="0.35">
      <c r="A25" s="1167"/>
      <c r="B25" s="1164"/>
      <c r="C25" s="742"/>
      <c r="D25" s="1155"/>
      <c r="E25" s="742"/>
      <c r="F25" s="1020"/>
      <c r="G25" s="1020"/>
      <c r="H25" s="1020"/>
      <c r="I25" s="1170"/>
      <c r="J25" s="1010"/>
      <c r="K25" s="411" t="s">
        <v>3622</v>
      </c>
      <c r="L25" s="1158"/>
      <c r="M25" s="301" t="s">
        <v>3623</v>
      </c>
      <c r="N25" s="301" t="s">
        <v>3512</v>
      </c>
      <c r="O25" s="301" t="s">
        <v>3624</v>
      </c>
      <c r="P25" s="411" t="s">
        <v>3625</v>
      </c>
      <c r="Q25" s="577" t="s">
        <v>29</v>
      </c>
      <c r="R25" s="1248" t="s">
        <v>29</v>
      </c>
      <c r="S25" s="301" t="s">
        <v>29</v>
      </c>
      <c r="T25" s="301" t="s">
        <v>29</v>
      </c>
      <c r="U25" s="414"/>
      <c r="V25" s="741" t="s">
        <v>3626</v>
      </c>
      <c r="W25" s="431"/>
      <c r="X25" s="428" t="s">
        <v>3492</v>
      </c>
      <c r="Y25" s="720" t="s">
        <v>1827</v>
      </c>
    </row>
    <row r="26" spans="1:25" s="1245" customFormat="1" ht="165.5" customHeight="1" thickBot="1" x14ac:dyDescent="0.35">
      <c r="A26" s="1249" t="s">
        <v>1210</v>
      </c>
      <c r="B26" s="770" t="s">
        <v>3931</v>
      </c>
      <c r="C26" s="407" t="s">
        <v>3345</v>
      </c>
      <c r="D26" s="769" t="s">
        <v>1233</v>
      </c>
      <c r="E26" s="407" t="s">
        <v>3932</v>
      </c>
      <c r="F26" s="301" t="s">
        <v>3933</v>
      </c>
      <c r="G26" s="301" t="s">
        <v>3934</v>
      </c>
      <c r="H26" s="301" t="s">
        <v>3944</v>
      </c>
      <c r="I26" s="476" t="s">
        <v>3945</v>
      </c>
      <c r="J26" s="420" t="s">
        <v>3946</v>
      </c>
      <c r="K26" s="411" t="s">
        <v>3935</v>
      </c>
      <c r="L26" s="488" t="s">
        <v>3936</v>
      </c>
      <c r="M26" s="488" t="s">
        <v>3937</v>
      </c>
      <c r="N26" s="488" t="s">
        <v>3938</v>
      </c>
      <c r="O26" s="488" t="s">
        <v>3937</v>
      </c>
      <c r="P26" s="488" t="s">
        <v>3939</v>
      </c>
      <c r="Q26" s="488" t="s">
        <v>3940</v>
      </c>
      <c r="R26" s="488" t="s">
        <v>3941</v>
      </c>
      <c r="S26" s="488" t="s">
        <v>3940</v>
      </c>
      <c r="T26" s="488" t="s">
        <v>3942</v>
      </c>
      <c r="U26" s="420" t="s">
        <v>1281</v>
      </c>
      <c r="V26" s="1243" t="s">
        <v>3421</v>
      </c>
      <c r="W26" s="1244" t="s">
        <v>1222</v>
      </c>
      <c r="X26" s="1246" t="s">
        <v>3943</v>
      </c>
      <c r="Y26" s="720" t="s">
        <v>1778</v>
      </c>
    </row>
    <row r="27" spans="1:25" ht="409.5" x14ac:dyDescent="0.35">
      <c r="A27" s="717" t="s">
        <v>330</v>
      </c>
      <c r="B27" s="521" t="s">
        <v>3627</v>
      </c>
      <c r="C27" s="453" t="s">
        <v>3628</v>
      </c>
      <c r="D27" s="713" t="s">
        <v>3629</v>
      </c>
      <c r="E27" s="301" t="s">
        <v>3630</v>
      </c>
      <c r="F27" s="301" t="s">
        <v>3631</v>
      </c>
      <c r="G27" s="420" t="s">
        <v>3632</v>
      </c>
      <c r="H27" s="301" t="s">
        <v>3633</v>
      </c>
      <c r="I27" s="730" t="s">
        <v>3634</v>
      </c>
      <c r="J27" s="453" t="s">
        <v>3635</v>
      </c>
      <c r="K27" s="453" t="s">
        <v>3636</v>
      </c>
      <c r="L27" s="411" t="s">
        <v>3637</v>
      </c>
      <c r="M27" s="411" t="s">
        <v>3638</v>
      </c>
      <c r="N27" s="411" t="s">
        <v>3639</v>
      </c>
      <c r="O27" s="411" t="s">
        <v>3640</v>
      </c>
      <c r="P27" s="411" t="s">
        <v>3641</v>
      </c>
      <c r="Q27" s="411" t="s">
        <v>3642</v>
      </c>
      <c r="R27" s="411" t="s">
        <v>3641</v>
      </c>
      <c r="S27" s="1250" t="s">
        <v>29</v>
      </c>
      <c r="T27" s="411" t="s">
        <v>29</v>
      </c>
      <c r="U27" s="411" t="s">
        <v>3643</v>
      </c>
      <c r="V27" s="729" t="s">
        <v>3644</v>
      </c>
      <c r="W27" s="431" t="s">
        <v>1222</v>
      </c>
      <c r="X27" s="428" t="s">
        <v>3492</v>
      </c>
      <c r="Y27" s="720" t="s">
        <v>1778</v>
      </c>
    </row>
    <row r="28" spans="1:25" ht="409.5" x14ac:dyDescent="0.35">
      <c r="A28" s="715"/>
      <c r="B28" s="716"/>
      <c r="C28" s="705"/>
      <c r="D28" s="705"/>
      <c r="E28" s="453" t="s">
        <v>3645</v>
      </c>
      <c r="F28" s="301" t="s">
        <v>3646</v>
      </c>
      <c r="G28" s="301" t="s">
        <v>3647</v>
      </c>
      <c r="H28" s="301" t="s">
        <v>3648</v>
      </c>
      <c r="I28" s="730" t="s">
        <v>3649</v>
      </c>
      <c r="J28" s="453" t="s">
        <v>3650</v>
      </c>
      <c r="K28" s="453" t="s">
        <v>3651</v>
      </c>
      <c r="L28" s="411" t="s">
        <v>3652</v>
      </c>
      <c r="M28" s="411" t="s">
        <v>3653</v>
      </c>
      <c r="N28" s="411" t="s">
        <v>3654</v>
      </c>
      <c r="O28" s="406" t="s">
        <v>3655</v>
      </c>
      <c r="P28" s="411" t="s">
        <v>3656</v>
      </c>
      <c r="Q28" s="411" t="s">
        <v>3657</v>
      </c>
      <c r="R28" s="411" t="s">
        <v>3658</v>
      </c>
      <c r="S28" s="411" t="s">
        <v>448</v>
      </c>
      <c r="T28" s="411" t="s">
        <v>29</v>
      </c>
      <c r="U28" s="411" t="s">
        <v>3643</v>
      </c>
      <c r="V28" s="729" t="s">
        <v>3659</v>
      </c>
      <c r="W28" s="427" t="s">
        <v>1222</v>
      </c>
      <c r="X28" s="411" t="s">
        <v>3492</v>
      </c>
      <c r="Y28" s="720" t="s">
        <v>3904</v>
      </c>
    </row>
    <row r="29" spans="1:25" ht="409.5" x14ac:dyDescent="0.35">
      <c r="A29" s="715"/>
      <c r="B29" s="716"/>
      <c r="C29" s="705"/>
      <c r="D29" s="705"/>
      <c r="E29" s="723" t="s">
        <v>3660</v>
      </c>
      <c r="F29" s="453" t="s">
        <v>3661</v>
      </c>
      <c r="G29" s="453" t="s">
        <v>3662</v>
      </c>
      <c r="H29" s="453" t="s">
        <v>3663</v>
      </c>
      <c r="I29" s="730" t="s">
        <v>3664</v>
      </c>
      <c r="J29" s="453" t="s">
        <v>3665</v>
      </c>
      <c r="K29" s="453" t="s">
        <v>3666</v>
      </c>
      <c r="L29" s="301" t="s">
        <v>3667</v>
      </c>
      <c r="M29" s="301" t="s">
        <v>3668</v>
      </c>
      <c r="N29" s="301" t="s">
        <v>3669</v>
      </c>
      <c r="O29" s="301" t="s">
        <v>3670</v>
      </c>
      <c r="P29" s="301" t="s">
        <v>3669</v>
      </c>
      <c r="Q29" s="301" t="s">
        <v>3671</v>
      </c>
      <c r="R29" s="301" t="s">
        <v>3669</v>
      </c>
      <c r="S29" s="301" t="s">
        <v>3672</v>
      </c>
      <c r="T29" s="301" t="s">
        <v>3669</v>
      </c>
      <c r="U29" s="411" t="s">
        <v>3643</v>
      </c>
      <c r="V29" s="729" t="s">
        <v>3673</v>
      </c>
      <c r="W29" s="431" t="s">
        <v>1222</v>
      </c>
      <c r="X29" s="428" t="s">
        <v>3492</v>
      </c>
      <c r="Y29" s="720" t="s">
        <v>1778</v>
      </c>
    </row>
    <row r="30" spans="1:25" ht="409.5" x14ac:dyDescent="0.35">
      <c r="A30" s="715"/>
      <c r="B30" s="716"/>
      <c r="C30" s="705"/>
      <c r="D30" s="705"/>
      <c r="E30" s="453"/>
      <c r="F30" s="453" t="s">
        <v>3674</v>
      </c>
      <c r="G30" s="453" t="s">
        <v>3675</v>
      </c>
      <c r="H30" s="453" t="s">
        <v>3676</v>
      </c>
      <c r="I30" s="730" t="s">
        <v>3677</v>
      </c>
      <c r="J30" s="453" t="s">
        <v>3678</v>
      </c>
      <c r="K30" s="453" t="s">
        <v>3679</v>
      </c>
      <c r="L30" s="301" t="s">
        <v>3680</v>
      </c>
      <c r="M30" s="301" t="s">
        <v>3681</v>
      </c>
      <c r="N30" s="301" t="s">
        <v>3682</v>
      </c>
      <c r="O30" s="301" t="s">
        <v>3683</v>
      </c>
      <c r="P30" s="301" t="s">
        <v>3684</v>
      </c>
      <c r="Q30" s="301" t="s">
        <v>3685</v>
      </c>
      <c r="R30" s="301" t="s">
        <v>3684</v>
      </c>
      <c r="S30" s="301" t="s">
        <v>3686</v>
      </c>
      <c r="T30" s="301" t="s">
        <v>3447</v>
      </c>
      <c r="U30" s="411" t="s">
        <v>3643</v>
      </c>
      <c r="V30" s="729" t="s">
        <v>3687</v>
      </c>
      <c r="W30" s="431" t="s">
        <v>1222</v>
      </c>
      <c r="X30" s="428" t="s">
        <v>3492</v>
      </c>
      <c r="Y30" s="720" t="s">
        <v>1827</v>
      </c>
    </row>
    <row r="31" spans="1:25" ht="409.5" x14ac:dyDescent="0.35">
      <c r="A31" s="715"/>
      <c r="B31" s="716"/>
      <c r="C31" s="705"/>
      <c r="D31" s="705"/>
      <c r="E31" s="453" t="s">
        <v>3688</v>
      </c>
      <c r="F31" s="453" t="s">
        <v>3689</v>
      </c>
      <c r="G31" s="453" t="s">
        <v>3690</v>
      </c>
      <c r="H31" s="453" t="s">
        <v>3691</v>
      </c>
      <c r="I31" s="730" t="s">
        <v>3692</v>
      </c>
      <c r="J31" s="453" t="s">
        <v>3693</v>
      </c>
      <c r="K31" s="453" t="s">
        <v>3694</v>
      </c>
      <c r="L31" s="301" t="s">
        <v>3695</v>
      </c>
      <c r="M31" s="301" t="s">
        <v>3696</v>
      </c>
      <c r="N31" s="301" t="s">
        <v>3697</v>
      </c>
      <c r="O31" s="301" t="s">
        <v>3696</v>
      </c>
      <c r="P31" s="301" t="s">
        <v>3697</v>
      </c>
      <c r="Q31" s="301" t="s">
        <v>3696</v>
      </c>
      <c r="R31" s="301" t="s">
        <v>3697</v>
      </c>
      <c r="S31" s="301" t="s">
        <v>3696</v>
      </c>
      <c r="T31" s="301" t="s">
        <v>3697</v>
      </c>
      <c r="U31" s="411" t="s">
        <v>3643</v>
      </c>
      <c r="V31" s="729" t="s">
        <v>3438</v>
      </c>
      <c r="W31" s="431" t="s">
        <v>1222</v>
      </c>
      <c r="X31" s="428" t="s">
        <v>3492</v>
      </c>
      <c r="Y31" s="720" t="s">
        <v>1778</v>
      </c>
    </row>
    <row r="32" spans="1:25" ht="201.5" x14ac:dyDescent="0.35">
      <c r="A32" s="715"/>
      <c r="B32" s="716"/>
      <c r="C32" s="705"/>
      <c r="D32" s="705"/>
      <c r="E32" s="453" t="s">
        <v>3698</v>
      </c>
      <c r="F32" s="453" t="s">
        <v>3661</v>
      </c>
      <c r="G32" s="453" t="s">
        <v>3699</v>
      </c>
      <c r="H32" s="453" t="s">
        <v>3700</v>
      </c>
      <c r="I32" s="730" t="s">
        <v>3701</v>
      </c>
      <c r="J32" s="411" t="s">
        <v>3702</v>
      </c>
      <c r="K32" s="453" t="s">
        <v>3703</v>
      </c>
      <c r="L32" s="414" t="s">
        <v>3704</v>
      </c>
      <c r="M32" s="301" t="s">
        <v>3705</v>
      </c>
      <c r="N32" s="301" t="s">
        <v>3706</v>
      </c>
      <c r="O32" s="414" t="s">
        <v>3707</v>
      </c>
      <c r="P32" s="301" t="s">
        <v>3708</v>
      </c>
      <c r="Q32" s="414" t="s">
        <v>3707</v>
      </c>
      <c r="R32" s="301" t="s">
        <v>3709</v>
      </c>
      <c r="S32" s="414" t="s">
        <v>3707</v>
      </c>
      <c r="T32" s="301" t="s">
        <v>3710</v>
      </c>
      <c r="U32" s="411" t="s">
        <v>3643</v>
      </c>
      <c r="V32" s="743" t="s">
        <v>3711</v>
      </c>
      <c r="W32" s="431" t="s">
        <v>1222</v>
      </c>
      <c r="X32" s="428" t="s">
        <v>3492</v>
      </c>
      <c r="Y32" s="720" t="s">
        <v>3904</v>
      </c>
    </row>
    <row r="33" spans="1:25" ht="409.6" thickBot="1" x14ac:dyDescent="0.4">
      <c r="A33" s="715"/>
      <c r="B33" s="716"/>
      <c r="C33" s="705"/>
      <c r="D33" s="705"/>
      <c r="E33" s="453" t="s">
        <v>3712</v>
      </c>
      <c r="F33" s="543" t="s">
        <v>3713</v>
      </c>
      <c r="G33" s="543" t="s">
        <v>3714</v>
      </c>
      <c r="H33" s="543" t="s">
        <v>3715</v>
      </c>
      <c r="I33" s="544" t="s">
        <v>3716</v>
      </c>
      <c r="J33" s="453" t="s">
        <v>3717</v>
      </c>
      <c r="K33" s="543" t="s">
        <v>3718</v>
      </c>
      <c r="L33" s="301" t="s">
        <v>3719</v>
      </c>
      <c r="M33" s="301" t="s">
        <v>3720</v>
      </c>
      <c r="N33" s="301" t="s">
        <v>3639</v>
      </c>
      <c r="O33" s="301" t="s">
        <v>3720</v>
      </c>
      <c r="P33" s="301" t="s">
        <v>3639</v>
      </c>
      <c r="Q33" s="301" t="s">
        <v>3721</v>
      </c>
      <c r="R33" s="301" t="s">
        <v>3639</v>
      </c>
      <c r="S33" s="301" t="s">
        <v>3722</v>
      </c>
      <c r="T33" s="301" t="s">
        <v>3639</v>
      </c>
      <c r="U33" s="411" t="s">
        <v>3643</v>
      </c>
      <c r="V33" s="744" t="s">
        <v>88</v>
      </c>
      <c r="W33" s="431" t="s">
        <v>1222</v>
      </c>
      <c r="X33" s="428" t="s">
        <v>3492</v>
      </c>
      <c r="Y33" s="720" t="s">
        <v>3904</v>
      </c>
    </row>
    <row r="34" spans="1:25" ht="263.5" x14ac:dyDescent="0.35">
      <c r="A34" s="745" t="s">
        <v>1210</v>
      </c>
      <c r="B34" s="521" t="s">
        <v>3723</v>
      </c>
      <c r="C34" s="453" t="s">
        <v>3724</v>
      </c>
      <c r="D34" s="713" t="s">
        <v>3725</v>
      </c>
      <c r="E34" s="453" t="s">
        <v>3726</v>
      </c>
      <c r="F34" s="301" t="s">
        <v>3727</v>
      </c>
      <c r="G34" s="301" t="s">
        <v>3728</v>
      </c>
      <c r="H34" s="301" t="s">
        <v>3729</v>
      </c>
      <c r="I34" s="476" t="s">
        <v>3730</v>
      </c>
      <c r="J34" s="407" t="s">
        <v>3731</v>
      </c>
      <c r="K34" s="746" t="s">
        <v>3732</v>
      </c>
      <c r="L34" s="429" t="s">
        <v>3733</v>
      </c>
      <c r="M34" s="429" t="s">
        <v>3734</v>
      </c>
      <c r="N34" s="429" t="s">
        <v>3735</v>
      </c>
      <c r="O34" s="429" t="s">
        <v>3736</v>
      </c>
      <c r="P34" s="429" t="s">
        <v>3737</v>
      </c>
      <c r="Q34" s="301" t="s">
        <v>3738</v>
      </c>
      <c r="R34" s="1250" t="s">
        <v>3739</v>
      </c>
      <c r="S34" s="429" t="s">
        <v>3740</v>
      </c>
      <c r="T34" s="429" t="s">
        <v>3741</v>
      </c>
      <c r="U34" s="429" t="s">
        <v>791</v>
      </c>
      <c r="V34" s="747" t="s">
        <v>1605</v>
      </c>
      <c r="W34" s="431" t="s">
        <v>1222</v>
      </c>
      <c r="X34" s="428" t="s">
        <v>3492</v>
      </c>
      <c r="Y34" s="720" t="s">
        <v>1827</v>
      </c>
    </row>
    <row r="35" spans="1:25" ht="62" x14ac:dyDescent="0.35">
      <c r="A35" s="715"/>
      <c r="B35" s="716"/>
      <c r="C35" s="705"/>
      <c r="D35" s="705"/>
      <c r="E35" s="705"/>
      <c r="F35" s="1008" t="s">
        <v>3727</v>
      </c>
      <c r="G35" s="1161" t="s">
        <v>3742</v>
      </c>
      <c r="H35" s="1008" t="s">
        <v>3729</v>
      </c>
      <c r="I35" s="1021" t="s">
        <v>3743</v>
      </c>
      <c r="J35" s="1156" t="s">
        <v>3744</v>
      </c>
      <c r="K35" s="453" t="s">
        <v>3745</v>
      </c>
      <c r="L35" s="1156" t="s">
        <v>3746</v>
      </c>
      <c r="M35" s="301" t="s">
        <v>3747</v>
      </c>
      <c r="N35" s="411" t="s">
        <v>3748</v>
      </c>
      <c r="O35" s="411" t="s">
        <v>3749</v>
      </c>
      <c r="P35" s="411" t="s">
        <v>3750</v>
      </c>
      <c r="Q35" s="577" t="s">
        <v>29</v>
      </c>
      <c r="R35" s="577" t="s">
        <v>29</v>
      </c>
      <c r="S35" s="577" t="s">
        <v>29</v>
      </c>
      <c r="T35" s="577" t="s">
        <v>29</v>
      </c>
      <c r="U35" s="411" t="s">
        <v>3643</v>
      </c>
      <c r="V35" s="719" t="s">
        <v>3751</v>
      </c>
      <c r="W35" s="577" t="s">
        <v>27</v>
      </c>
      <c r="X35" s="428" t="s">
        <v>3492</v>
      </c>
      <c r="Y35" s="720" t="s">
        <v>1827</v>
      </c>
    </row>
    <row r="36" spans="1:25" ht="285.5" customHeight="1" x14ac:dyDescent="0.35">
      <c r="A36" s="715"/>
      <c r="B36" s="716"/>
      <c r="C36" s="705"/>
      <c r="D36" s="705"/>
      <c r="E36" s="705"/>
      <c r="F36" s="1010"/>
      <c r="G36" s="1162"/>
      <c r="H36" s="1010"/>
      <c r="I36" s="1022"/>
      <c r="J36" s="1158"/>
      <c r="K36" s="453" t="s">
        <v>3752</v>
      </c>
      <c r="L36" s="1158"/>
      <c r="M36" s="411" t="s">
        <v>3734</v>
      </c>
      <c r="N36" s="411" t="s">
        <v>3735</v>
      </c>
      <c r="O36" s="411" t="s">
        <v>3753</v>
      </c>
      <c r="P36" s="411" t="s">
        <v>3754</v>
      </c>
      <c r="Q36" s="301" t="s">
        <v>3747</v>
      </c>
      <c r="R36" s="411" t="s">
        <v>3748</v>
      </c>
      <c r="S36" s="411" t="s">
        <v>3749</v>
      </c>
      <c r="T36" s="411" t="s">
        <v>3750</v>
      </c>
      <c r="U36" s="411" t="s">
        <v>791</v>
      </c>
      <c r="V36" s="747" t="s">
        <v>3421</v>
      </c>
      <c r="W36" s="431" t="s">
        <v>1222</v>
      </c>
      <c r="X36" s="428" t="s">
        <v>3492</v>
      </c>
      <c r="Y36" s="720" t="s">
        <v>1778</v>
      </c>
    </row>
    <row r="37" spans="1:25" ht="409.5" x14ac:dyDescent="0.35">
      <c r="A37" s="715"/>
      <c r="B37" s="716"/>
      <c r="C37" s="705"/>
      <c r="D37" s="705"/>
      <c r="E37" s="705"/>
      <c r="F37" s="411" t="s">
        <v>3755</v>
      </c>
      <c r="G37" s="411" t="s">
        <v>3756</v>
      </c>
      <c r="H37" s="411" t="s">
        <v>3757</v>
      </c>
      <c r="I37" s="476" t="s">
        <v>3758</v>
      </c>
      <c r="J37" s="407" t="s">
        <v>3759</v>
      </c>
      <c r="K37" s="407" t="s">
        <v>3760</v>
      </c>
      <c r="L37" s="301" t="s">
        <v>3761</v>
      </c>
      <c r="M37" s="301" t="s">
        <v>3762</v>
      </c>
      <c r="N37" s="301" t="s">
        <v>3763</v>
      </c>
      <c r="O37" s="301" t="s">
        <v>3762</v>
      </c>
      <c r="P37" s="301" t="s">
        <v>3763</v>
      </c>
      <c r="Q37" s="301" t="s">
        <v>3762</v>
      </c>
      <c r="R37" s="301" t="s">
        <v>3764</v>
      </c>
      <c r="S37" s="301" t="s">
        <v>3762</v>
      </c>
      <c r="T37" s="301" t="s">
        <v>3764</v>
      </c>
      <c r="U37" s="301" t="s">
        <v>791</v>
      </c>
      <c r="V37" s="719" t="s">
        <v>1164</v>
      </c>
      <c r="W37" s="577" t="s">
        <v>27</v>
      </c>
      <c r="X37" s="428" t="s">
        <v>3492</v>
      </c>
      <c r="Y37" s="720" t="s">
        <v>1827</v>
      </c>
    </row>
    <row r="38" spans="1:25" ht="341" x14ac:dyDescent="0.35">
      <c r="A38" s="715"/>
      <c r="B38" s="716"/>
      <c r="C38" s="705"/>
      <c r="D38" s="705"/>
      <c r="E38" s="705"/>
      <c r="F38" s="301" t="s">
        <v>3765</v>
      </c>
      <c r="G38" s="301" t="s">
        <v>3766</v>
      </c>
      <c r="H38" s="411" t="s">
        <v>3767</v>
      </c>
      <c r="I38" s="476" t="s">
        <v>3768</v>
      </c>
      <c r="J38" s="453" t="s">
        <v>3769</v>
      </c>
      <c r="K38" s="301" t="s">
        <v>3770</v>
      </c>
      <c r="L38" s="301" t="s">
        <v>3771</v>
      </c>
      <c r="M38" s="301" t="s">
        <v>3772</v>
      </c>
      <c r="N38" s="301" t="s">
        <v>3773</v>
      </c>
      <c r="O38" s="301" t="s">
        <v>3772</v>
      </c>
      <c r="P38" s="301" t="s">
        <v>3773</v>
      </c>
      <c r="Q38" s="301" t="s">
        <v>3772</v>
      </c>
      <c r="R38" s="301" t="s">
        <v>3773</v>
      </c>
      <c r="S38" s="301" t="s">
        <v>3772</v>
      </c>
      <c r="T38" s="301" t="s">
        <v>3773</v>
      </c>
      <c r="U38" s="301" t="s">
        <v>791</v>
      </c>
      <c r="V38" s="706" t="s">
        <v>28</v>
      </c>
      <c r="W38" s="707" t="s">
        <v>1421</v>
      </c>
      <c r="X38" s="428" t="s">
        <v>3492</v>
      </c>
      <c r="Y38" s="720" t="s">
        <v>1827</v>
      </c>
    </row>
    <row r="39" spans="1:25" ht="126.5" customHeight="1" thickBot="1" x14ac:dyDescent="0.4">
      <c r="A39" s="717"/>
      <c r="B39" s="1251"/>
      <c r="C39" s="705"/>
      <c r="D39" s="705"/>
      <c r="E39" s="705"/>
      <c r="F39" s="414" t="s">
        <v>3727</v>
      </c>
      <c r="G39" s="301" t="s">
        <v>3774</v>
      </c>
      <c r="H39" s="442" t="s">
        <v>3775</v>
      </c>
      <c r="I39" s="476" t="s">
        <v>3776</v>
      </c>
      <c r="J39" s="411" t="s">
        <v>3777</v>
      </c>
      <c r="K39" s="301" t="s">
        <v>3778</v>
      </c>
      <c r="L39" s="438" t="s">
        <v>3779</v>
      </c>
      <c r="M39" s="301" t="s">
        <v>3780</v>
      </c>
      <c r="N39" s="301" t="s">
        <v>3781</v>
      </c>
      <c r="O39" s="301" t="s">
        <v>3782</v>
      </c>
      <c r="P39" s="301" t="s">
        <v>3783</v>
      </c>
      <c r="Q39" s="301" t="s">
        <v>3784</v>
      </c>
      <c r="R39" s="301" t="s">
        <v>3785</v>
      </c>
      <c r="S39" s="301" t="s">
        <v>741</v>
      </c>
      <c r="T39" s="462" t="s">
        <v>791</v>
      </c>
      <c r="U39" s="462" t="s">
        <v>791</v>
      </c>
      <c r="V39" s="748" t="s">
        <v>3438</v>
      </c>
      <c r="W39" s="749" t="s">
        <v>1421</v>
      </c>
      <c r="X39" s="424" t="s">
        <v>3786</v>
      </c>
      <c r="Y39" s="720" t="s">
        <v>3904</v>
      </c>
    </row>
    <row r="40" spans="1:25" ht="326" thickBot="1" x14ac:dyDescent="0.4">
      <c r="A40" s="715"/>
      <c r="B40" s="1153" t="s">
        <v>3787</v>
      </c>
      <c r="C40" s="1156" t="s">
        <v>3788</v>
      </c>
      <c r="D40" s="713" t="s">
        <v>3789</v>
      </c>
      <c r="E40" s="1156" t="s">
        <v>3790</v>
      </c>
      <c r="F40" s="414" t="s">
        <v>3791</v>
      </c>
      <c r="G40" s="414" t="s">
        <v>3792</v>
      </c>
      <c r="H40" s="301" t="s">
        <v>3793</v>
      </c>
      <c r="I40" s="750" t="s">
        <v>3794</v>
      </c>
      <c r="J40" s="453" t="s">
        <v>3795</v>
      </c>
      <c r="K40" s="453" t="s">
        <v>3796</v>
      </c>
      <c r="L40" s="414" t="s">
        <v>3797</v>
      </c>
      <c r="M40" s="301" t="s">
        <v>3798</v>
      </c>
      <c r="N40" s="411" t="s">
        <v>3799</v>
      </c>
      <c r="O40" s="301" t="s">
        <v>3798</v>
      </c>
      <c r="P40" s="411" t="s">
        <v>3799</v>
      </c>
      <c r="Q40" s="301" t="s">
        <v>3798</v>
      </c>
      <c r="R40" s="411" t="s">
        <v>3799</v>
      </c>
      <c r="S40" s="301" t="s">
        <v>3798</v>
      </c>
      <c r="T40" s="411" t="s">
        <v>3799</v>
      </c>
      <c r="U40" s="462" t="s">
        <v>791</v>
      </c>
      <c r="V40" s="728" t="s">
        <v>28</v>
      </c>
      <c r="W40" s="751"/>
      <c r="X40" s="428" t="s">
        <v>3492</v>
      </c>
      <c r="Y40" s="720" t="s">
        <v>1827</v>
      </c>
    </row>
    <row r="41" spans="1:25" ht="372.5" thickBot="1" x14ac:dyDescent="0.4">
      <c r="A41" s="715"/>
      <c r="B41" s="1154"/>
      <c r="C41" s="1157"/>
      <c r="D41" s="705"/>
      <c r="E41" s="1157"/>
      <c r="F41" s="301" t="s">
        <v>3800</v>
      </c>
      <c r="G41" s="301" t="s">
        <v>3801</v>
      </c>
      <c r="H41" s="723" t="s">
        <v>3802</v>
      </c>
      <c r="I41" s="750" t="s">
        <v>3803</v>
      </c>
      <c r="J41" s="453" t="s">
        <v>3804</v>
      </c>
      <c r="K41" s="411" t="s">
        <v>3805</v>
      </c>
      <c r="L41" s="301" t="s">
        <v>3806</v>
      </c>
      <c r="M41" s="411" t="s">
        <v>3807</v>
      </c>
      <c r="N41" s="411" t="s">
        <v>3808</v>
      </c>
      <c r="O41" s="411" t="s">
        <v>3809</v>
      </c>
      <c r="P41" s="411" t="s">
        <v>3810</v>
      </c>
      <c r="Q41" s="411" t="s">
        <v>3809</v>
      </c>
      <c r="R41" s="411" t="s">
        <v>3810</v>
      </c>
      <c r="S41" s="411" t="s">
        <v>3809</v>
      </c>
      <c r="T41" s="411" t="s">
        <v>3810</v>
      </c>
      <c r="U41" s="462" t="s">
        <v>791</v>
      </c>
      <c r="V41" s="728" t="s">
        <v>88</v>
      </c>
      <c r="W41" s="751"/>
      <c r="X41" s="428" t="s">
        <v>3492</v>
      </c>
      <c r="Y41" s="720" t="s">
        <v>3904</v>
      </c>
    </row>
    <row r="42" spans="1:25" ht="279.5" thickBot="1" x14ac:dyDescent="0.4">
      <c r="A42" s="715"/>
      <c r="B42" s="1154"/>
      <c r="C42" s="1157"/>
      <c r="D42" s="705"/>
      <c r="E42" s="1157"/>
      <c r="F42" s="301" t="s">
        <v>3811</v>
      </c>
      <c r="G42" s="301" t="s">
        <v>3812</v>
      </c>
      <c r="H42" s="723"/>
      <c r="I42" s="750" t="s">
        <v>3813</v>
      </c>
      <c r="J42" s="453" t="s">
        <v>3814</v>
      </c>
      <c r="K42" s="411" t="s">
        <v>3815</v>
      </c>
      <c r="L42" s="301" t="s">
        <v>3816</v>
      </c>
      <c r="M42" s="411" t="s">
        <v>3817</v>
      </c>
      <c r="N42" s="411" t="s">
        <v>3818</v>
      </c>
      <c r="O42" s="411" t="s">
        <v>3817</v>
      </c>
      <c r="P42" s="411" t="s">
        <v>3818</v>
      </c>
      <c r="Q42" s="411" t="s">
        <v>3817</v>
      </c>
      <c r="R42" s="411" t="s">
        <v>3818</v>
      </c>
      <c r="S42" s="411" t="s">
        <v>3817</v>
      </c>
      <c r="T42" s="411" t="s">
        <v>3818</v>
      </c>
      <c r="U42" s="462" t="s">
        <v>791</v>
      </c>
      <c r="V42" s="728" t="s">
        <v>28</v>
      </c>
      <c r="W42" s="751"/>
      <c r="X42" s="428" t="s">
        <v>3492</v>
      </c>
      <c r="Y42" s="720" t="s">
        <v>3905</v>
      </c>
    </row>
    <row r="43" spans="1:25" ht="279.5" thickBot="1" x14ac:dyDescent="0.4">
      <c r="A43" s="715"/>
      <c r="B43" s="1154"/>
      <c r="C43" s="1158"/>
      <c r="D43" s="705"/>
      <c r="E43" s="1158"/>
      <c r="F43" s="301" t="s">
        <v>3819</v>
      </c>
      <c r="G43" s="301" t="s">
        <v>3820</v>
      </c>
      <c r="H43" s="752"/>
      <c r="I43" s="1252" t="s">
        <v>3821</v>
      </c>
      <c r="J43" s="453" t="s">
        <v>3822</v>
      </c>
      <c r="K43" s="301" t="s">
        <v>3823</v>
      </c>
      <c r="L43" s="462" t="s">
        <v>3824</v>
      </c>
      <c r="M43" s="411" t="s">
        <v>3825</v>
      </c>
      <c r="N43" s="411" t="s">
        <v>3826</v>
      </c>
      <c r="O43" s="411" t="s">
        <v>3825</v>
      </c>
      <c r="P43" s="411" t="s">
        <v>3826</v>
      </c>
      <c r="Q43" s="411" t="s">
        <v>3825</v>
      </c>
      <c r="R43" s="411" t="s">
        <v>3826</v>
      </c>
      <c r="S43" s="411" t="s">
        <v>3825</v>
      </c>
      <c r="T43" s="411" t="s">
        <v>3826</v>
      </c>
      <c r="U43" s="462" t="s">
        <v>791</v>
      </c>
      <c r="V43" s="728" t="s">
        <v>28</v>
      </c>
      <c r="W43" s="751"/>
      <c r="X43" s="428" t="s">
        <v>3492</v>
      </c>
      <c r="Y43" s="720" t="s">
        <v>3904</v>
      </c>
    </row>
    <row r="44" spans="1:25" ht="124" x14ac:dyDescent="0.35">
      <c r="A44" s="1159"/>
      <c r="B44" s="1154"/>
      <c r="C44" s="1008" t="s">
        <v>3827</v>
      </c>
      <c r="D44" s="1011" t="s">
        <v>3828</v>
      </c>
      <c r="E44" s="1008" t="s">
        <v>3829</v>
      </c>
      <c r="F44" s="1008" t="s">
        <v>3830</v>
      </c>
      <c r="G44" s="1008" t="s">
        <v>3831</v>
      </c>
      <c r="H44" s="1008" t="s">
        <v>3832</v>
      </c>
      <c r="I44" s="1011" t="s">
        <v>3833</v>
      </c>
      <c r="J44" s="1156" t="s">
        <v>3834</v>
      </c>
      <c r="K44" s="414" t="s">
        <v>3835</v>
      </c>
      <c r="L44" s="1171" t="s">
        <v>3836</v>
      </c>
      <c r="M44" s="401" t="s">
        <v>3837</v>
      </c>
      <c r="N44" s="414" t="s">
        <v>3838</v>
      </c>
      <c r="O44" s="401" t="s">
        <v>3839</v>
      </c>
      <c r="P44" s="401" t="s">
        <v>3491</v>
      </c>
      <c r="Q44" s="401" t="s">
        <v>3840</v>
      </c>
      <c r="R44" s="401" t="s">
        <v>3841</v>
      </c>
      <c r="S44" s="401" t="s">
        <v>3842</v>
      </c>
      <c r="T44" s="401" t="s">
        <v>3843</v>
      </c>
      <c r="U44" s="414" t="s">
        <v>791</v>
      </c>
      <c r="V44" s="753" t="s">
        <v>3844</v>
      </c>
      <c r="W44" s="754" t="s">
        <v>27</v>
      </c>
      <c r="X44" s="739" t="s">
        <v>3492</v>
      </c>
      <c r="Y44" s="564" t="s">
        <v>1827</v>
      </c>
    </row>
    <row r="45" spans="1:25" ht="93" x14ac:dyDescent="0.35">
      <c r="A45" s="1160"/>
      <c r="B45" s="1155"/>
      <c r="C45" s="1010"/>
      <c r="D45" s="1029"/>
      <c r="E45" s="1010"/>
      <c r="F45" s="1010"/>
      <c r="G45" s="1010"/>
      <c r="H45" s="1010"/>
      <c r="I45" s="1029"/>
      <c r="J45" s="1158"/>
      <c r="K45" s="414" t="s">
        <v>3845</v>
      </c>
      <c r="L45" s="1010"/>
      <c r="M45" s="401" t="s">
        <v>3846</v>
      </c>
      <c r="N45" s="414" t="s">
        <v>3847</v>
      </c>
      <c r="O45" s="453" t="s">
        <v>3848</v>
      </c>
      <c r="P45" s="453" t="s">
        <v>3849</v>
      </c>
      <c r="Q45" s="401" t="s">
        <v>3839</v>
      </c>
      <c r="R45" s="401" t="s">
        <v>3491</v>
      </c>
      <c r="S45" s="401" t="s">
        <v>29</v>
      </c>
      <c r="T45" s="401" t="s">
        <v>29</v>
      </c>
      <c r="U45" s="414" t="s">
        <v>791</v>
      </c>
      <c r="V45" s="753" t="s">
        <v>3475</v>
      </c>
      <c r="W45" s="754"/>
      <c r="X45" s="739"/>
      <c r="Y45" s="564" t="s">
        <v>1778</v>
      </c>
    </row>
    <row r="46" spans="1:25" ht="409.6" thickBot="1" x14ac:dyDescent="0.4">
      <c r="A46" s="715"/>
      <c r="B46" s="716"/>
      <c r="C46" s="462" t="s">
        <v>3850</v>
      </c>
      <c r="D46" s="586" t="s">
        <v>3851</v>
      </c>
      <c r="E46" s="538" t="s">
        <v>3852</v>
      </c>
      <c r="F46" s="538" t="s">
        <v>3853</v>
      </c>
      <c r="G46" s="538" t="s">
        <v>3854</v>
      </c>
      <c r="H46" s="538" t="s">
        <v>3855</v>
      </c>
      <c r="I46" s="755" t="s">
        <v>3856</v>
      </c>
      <c r="J46" s="453" t="s">
        <v>3857</v>
      </c>
      <c r="K46" s="538" t="s">
        <v>3858</v>
      </c>
      <c r="L46" s="401" t="s">
        <v>3859</v>
      </c>
      <c r="M46" s="401" t="s">
        <v>3860</v>
      </c>
      <c r="N46" s="401" t="s">
        <v>3861</v>
      </c>
      <c r="O46" s="401" t="s">
        <v>3862</v>
      </c>
      <c r="P46" s="401" t="s">
        <v>3863</v>
      </c>
      <c r="Q46" s="401" t="s">
        <v>3862</v>
      </c>
      <c r="R46" s="401" t="s">
        <v>3863</v>
      </c>
      <c r="S46" s="401" t="s">
        <v>3862</v>
      </c>
      <c r="T46" s="401" t="s">
        <v>3863</v>
      </c>
      <c r="U46" s="414" t="s">
        <v>791</v>
      </c>
      <c r="V46" s="728" t="s">
        <v>28</v>
      </c>
      <c r="W46" s="401" t="s">
        <v>29</v>
      </c>
      <c r="X46" s="428" t="s">
        <v>3492</v>
      </c>
      <c r="Y46" s="720" t="s">
        <v>3067</v>
      </c>
    </row>
    <row r="47" spans="1:25" ht="155.5" thickBot="1" x14ac:dyDescent="0.4">
      <c r="A47" s="715"/>
      <c r="B47" s="756" t="s">
        <v>3864</v>
      </c>
      <c r="C47" s="416" t="s">
        <v>3865</v>
      </c>
      <c r="D47" s="733" t="s">
        <v>2564</v>
      </c>
      <c r="E47" s="301" t="s">
        <v>3866</v>
      </c>
      <c r="F47" s="301" t="s">
        <v>3867</v>
      </c>
      <c r="G47" s="757" t="s">
        <v>3868</v>
      </c>
      <c r="H47" s="407" t="s">
        <v>3080</v>
      </c>
      <c r="I47" s="730" t="s">
        <v>3869</v>
      </c>
      <c r="J47" s="752" t="s">
        <v>3870</v>
      </c>
      <c r="K47" s="758" t="s">
        <v>3871</v>
      </c>
      <c r="L47" s="514" t="s">
        <v>3872</v>
      </c>
      <c r="M47" s="516" t="s">
        <v>3873</v>
      </c>
      <c r="N47" s="516" t="s">
        <v>3874</v>
      </c>
      <c r="O47" s="516" t="s">
        <v>3875</v>
      </c>
      <c r="P47" s="516" t="s">
        <v>3874</v>
      </c>
      <c r="Q47" s="516" t="s">
        <v>3876</v>
      </c>
      <c r="R47" s="516" t="s">
        <v>3874</v>
      </c>
      <c r="S47" s="516" t="s">
        <v>3877</v>
      </c>
      <c r="T47" s="516" t="s">
        <v>3874</v>
      </c>
      <c r="U47" s="516" t="s">
        <v>3878</v>
      </c>
      <c r="V47" s="759" t="s">
        <v>28</v>
      </c>
      <c r="W47" s="538" t="s">
        <v>29</v>
      </c>
      <c r="X47" s="760" t="s">
        <v>3492</v>
      </c>
      <c r="Y47" s="761" t="s">
        <v>2435</v>
      </c>
    </row>
    <row r="48" spans="1:25" ht="155" x14ac:dyDescent="0.35">
      <c r="A48" s="745" t="s">
        <v>3030</v>
      </c>
      <c r="B48" s="713" t="s">
        <v>158</v>
      </c>
      <c r="C48" s="453" t="s">
        <v>1697</v>
      </c>
      <c r="D48" s="400" t="s">
        <v>1613</v>
      </c>
      <c r="E48" s="301" t="s">
        <v>44</v>
      </c>
      <c r="F48" s="411" t="s">
        <v>45</v>
      </c>
      <c r="G48" s="411" t="s">
        <v>3879</v>
      </c>
      <c r="H48" s="411" t="s">
        <v>3032</v>
      </c>
      <c r="I48" s="400" t="s">
        <v>3914</v>
      </c>
      <c r="J48" s="301" t="s">
        <v>3880</v>
      </c>
      <c r="K48" s="411" t="s">
        <v>3881</v>
      </c>
      <c r="L48" s="301" t="s">
        <v>3882</v>
      </c>
      <c r="M48" s="414" t="s">
        <v>3883</v>
      </c>
      <c r="N48" s="414" t="s">
        <v>3884</v>
      </c>
      <c r="O48" s="414" t="s">
        <v>3883</v>
      </c>
      <c r="P48" s="414" t="s">
        <v>3884</v>
      </c>
      <c r="Q48" s="414" t="s">
        <v>3883</v>
      </c>
      <c r="R48" s="414" t="s">
        <v>3884</v>
      </c>
      <c r="S48" s="401" t="s">
        <v>3885</v>
      </c>
      <c r="T48" s="401" t="s">
        <v>3886</v>
      </c>
      <c r="U48" s="414" t="s">
        <v>791</v>
      </c>
      <c r="V48" s="728" t="s">
        <v>3887</v>
      </c>
      <c r="W48" s="401"/>
      <c r="X48" s="428" t="s">
        <v>3492</v>
      </c>
      <c r="Y48" s="761" t="s">
        <v>2435</v>
      </c>
    </row>
    <row r="49" spans="1:25" ht="409.6" thickBot="1" x14ac:dyDescent="0.4">
      <c r="A49" s="534" t="s">
        <v>1698</v>
      </c>
      <c r="B49" s="439" t="s">
        <v>19</v>
      </c>
      <c r="C49" s="301" t="s">
        <v>1699</v>
      </c>
      <c r="D49" s="439" t="s">
        <v>1397</v>
      </c>
      <c r="E49" s="401" t="s">
        <v>1700</v>
      </c>
      <c r="F49" s="401" t="s">
        <v>1937</v>
      </c>
      <c r="G49" s="401" t="s">
        <v>1938</v>
      </c>
      <c r="H49" s="401" t="s">
        <v>337</v>
      </c>
      <c r="I49" s="415" t="s">
        <v>3888</v>
      </c>
      <c r="J49" s="453" t="s">
        <v>3889</v>
      </c>
      <c r="K49" s="411" t="s">
        <v>1939</v>
      </c>
      <c r="L49" s="414" t="s">
        <v>1701</v>
      </c>
      <c r="M49" s="414" t="s">
        <v>1940</v>
      </c>
      <c r="N49" s="414" t="s">
        <v>338</v>
      </c>
      <c r="O49" s="414" t="s">
        <v>741</v>
      </c>
      <c r="P49" s="414" t="s">
        <v>29</v>
      </c>
      <c r="Q49" s="414" t="s">
        <v>1703</v>
      </c>
      <c r="R49" s="414" t="s">
        <v>1704</v>
      </c>
      <c r="S49" s="414" t="s">
        <v>1705</v>
      </c>
      <c r="T49" s="414" t="s">
        <v>338</v>
      </c>
      <c r="U49" s="450" t="s">
        <v>701</v>
      </c>
      <c r="V49" s="734" t="s">
        <v>28</v>
      </c>
      <c r="W49" s="451" t="s">
        <v>106</v>
      </c>
      <c r="X49" s="760" t="s">
        <v>3492</v>
      </c>
      <c r="Y49" s="762" t="s">
        <v>1827</v>
      </c>
    </row>
    <row r="50" spans="1:25" ht="356.5" x14ac:dyDescent="0.35">
      <c r="A50" s="535" t="s">
        <v>17</v>
      </c>
      <c r="B50" s="439" t="s">
        <v>24</v>
      </c>
      <c r="C50" s="411" t="s">
        <v>1706</v>
      </c>
      <c r="D50" s="410" t="s">
        <v>1707</v>
      </c>
      <c r="E50" s="411" t="s">
        <v>1708</v>
      </c>
      <c r="F50" s="411" t="s">
        <v>1953</v>
      </c>
      <c r="G50" s="411" t="s">
        <v>1954</v>
      </c>
      <c r="H50" s="1250" t="s">
        <v>18</v>
      </c>
      <c r="I50" s="439" t="s">
        <v>1710</v>
      </c>
      <c r="J50" s="453" t="s">
        <v>3890</v>
      </c>
      <c r="K50" s="453" t="s">
        <v>1955</v>
      </c>
      <c r="L50" s="301" t="s">
        <v>1711</v>
      </c>
      <c r="M50" s="301" t="s">
        <v>1803</v>
      </c>
      <c r="N50" s="301" t="s">
        <v>920</v>
      </c>
      <c r="O50" s="301" t="s">
        <v>1804</v>
      </c>
      <c r="P50" s="301" t="s">
        <v>920</v>
      </c>
      <c r="Q50" s="301" t="s">
        <v>1805</v>
      </c>
      <c r="R50" s="301" t="s">
        <v>920</v>
      </c>
      <c r="S50" s="301" t="s">
        <v>3891</v>
      </c>
      <c r="T50" s="301" t="s">
        <v>3892</v>
      </c>
      <c r="U50" s="301" t="s">
        <v>1715</v>
      </c>
      <c r="V50" s="763" t="s">
        <v>833</v>
      </c>
      <c r="W50" s="301" t="s">
        <v>27</v>
      </c>
      <c r="X50" s="739" t="s">
        <v>3492</v>
      </c>
      <c r="Y50" s="761" t="s">
        <v>1827</v>
      </c>
    </row>
    <row r="51" spans="1:25" ht="264" thickBot="1" x14ac:dyDescent="0.4">
      <c r="A51" s="456" t="s">
        <v>330</v>
      </c>
      <c r="B51" s="415" t="s">
        <v>331</v>
      </c>
      <c r="C51" s="414" t="s">
        <v>1716</v>
      </c>
      <c r="D51" s="439" t="s">
        <v>1397</v>
      </c>
      <c r="E51" s="401" t="s">
        <v>1717</v>
      </c>
      <c r="F51" s="414" t="s">
        <v>723</v>
      </c>
      <c r="G51" s="414" t="s">
        <v>3893</v>
      </c>
      <c r="H51" s="414" t="s">
        <v>724</v>
      </c>
      <c r="I51" s="415" t="s">
        <v>2675</v>
      </c>
      <c r="J51" s="1008" t="s">
        <v>3894</v>
      </c>
      <c r="K51" s="414" t="s">
        <v>3895</v>
      </c>
      <c r="L51" s="411" t="s">
        <v>1718</v>
      </c>
      <c r="M51" s="411" t="s">
        <v>3896</v>
      </c>
      <c r="N51" s="411" t="s">
        <v>3897</v>
      </c>
      <c r="O51" s="411" t="s">
        <v>3898</v>
      </c>
      <c r="P51" s="411" t="s">
        <v>1719</v>
      </c>
      <c r="Q51" s="411" t="s">
        <v>3899</v>
      </c>
      <c r="R51" s="411" t="s">
        <v>1719</v>
      </c>
      <c r="S51" s="411" t="s">
        <v>3900</v>
      </c>
      <c r="T51" s="411" t="s">
        <v>1719</v>
      </c>
      <c r="U51" s="411" t="s">
        <v>1720</v>
      </c>
      <c r="V51" s="741" t="s">
        <v>833</v>
      </c>
      <c r="W51" s="427" t="s">
        <v>27</v>
      </c>
      <c r="X51" s="760" t="s">
        <v>3492</v>
      </c>
      <c r="Y51" s="762" t="s">
        <v>1827</v>
      </c>
    </row>
    <row r="52" spans="1:25" ht="140" thickBot="1" x14ac:dyDescent="0.4">
      <c r="A52" s="764" t="s">
        <v>1201</v>
      </c>
      <c r="B52" s="415" t="s">
        <v>719</v>
      </c>
      <c r="C52" s="420" t="s">
        <v>1716</v>
      </c>
      <c r="D52" s="421" t="s">
        <v>1397</v>
      </c>
      <c r="E52" s="414" t="s">
        <v>1717</v>
      </c>
      <c r="F52" s="450" t="s">
        <v>1721</v>
      </c>
      <c r="G52" s="453" t="s">
        <v>1722</v>
      </c>
      <c r="H52" s="301" t="s">
        <v>724</v>
      </c>
      <c r="I52" s="730" t="s">
        <v>1723</v>
      </c>
      <c r="J52" s="1010"/>
      <c r="K52" s="453" t="s">
        <v>1741</v>
      </c>
      <c r="L52" s="411" t="s">
        <v>1724</v>
      </c>
      <c r="M52" s="457" t="s">
        <v>1806</v>
      </c>
      <c r="N52" s="453" t="s">
        <v>1726</v>
      </c>
      <c r="O52" s="457" t="s">
        <v>1807</v>
      </c>
      <c r="P52" s="453" t="s">
        <v>1726</v>
      </c>
      <c r="Q52" s="457" t="s">
        <v>1808</v>
      </c>
      <c r="R52" s="453" t="s">
        <v>1726</v>
      </c>
      <c r="S52" s="457" t="s">
        <v>1809</v>
      </c>
      <c r="T52" s="453" t="s">
        <v>1726</v>
      </c>
      <c r="U52" s="411" t="s">
        <v>1730</v>
      </c>
      <c r="V52" s="729" t="s">
        <v>1731</v>
      </c>
      <c r="W52" s="301" t="s">
        <v>833</v>
      </c>
      <c r="X52" s="760" t="s">
        <v>3492</v>
      </c>
      <c r="Y52" s="762" t="s">
        <v>3904</v>
      </c>
    </row>
    <row r="53" spans="1:25" ht="357" thickBot="1" x14ac:dyDescent="0.4">
      <c r="A53" s="537" t="s">
        <v>1698</v>
      </c>
      <c r="B53" s="463" t="s">
        <v>1151</v>
      </c>
      <c r="C53" s="462" t="s">
        <v>1732</v>
      </c>
      <c r="D53" s="463" t="s">
        <v>2654</v>
      </c>
      <c r="E53" s="462" t="s">
        <v>1733</v>
      </c>
      <c r="F53" s="467" t="s">
        <v>981</v>
      </c>
      <c r="G53" s="538" t="s">
        <v>3901</v>
      </c>
      <c r="H53" s="462" t="s">
        <v>1734</v>
      </c>
      <c r="I53" s="463" t="s">
        <v>1735</v>
      </c>
      <c r="J53" s="543" t="s">
        <v>3902</v>
      </c>
      <c r="K53" s="462" t="s">
        <v>1740</v>
      </c>
      <c r="L53" s="462" t="s">
        <v>1736</v>
      </c>
      <c r="M53" s="462" t="s">
        <v>1737</v>
      </c>
      <c r="N53" s="462" t="s">
        <v>1738</v>
      </c>
      <c r="O53" s="462" t="s">
        <v>1737</v>
      </c>
      <c r="P53" s="462" t="s">
        <v>1738</v>
      </c>
      <c r="Q53" s="462" t="s">
        <v>1737</v>
      </c>
      <c r="R53" s="462" t="s">
        <v>1739</v>
      </c>
      <c r="S53" s="462" t="s">
        <v>1737</v>
      </c>
      <c r="T53" s="462" t="s">
        <v>969</v>
      </c>
      <c r="U53" s="462" t="s">
        <v>701</v>
      </c>
      <c r="V53" s="765" t="s">
        <v>155</v>
      </c>
      <c r="W53" s="462" t="s">
        <v>106</v>
      </c>
      <c r="X53" s="760" t="s">
        <v>3492</v>
      </c>
      <c r="Y53" s="766" t="s">
        <v>1827</v>
      </c>
    </row>
    <row r="54" spans="1:25" x14ac:dyDescent="0.35">
      <c r="A54" s="767"/>
      <c r="B54" s="767"/>
      <c r="C54" s="768"/>
      <c r="D54" s="768"/>
      <c r="E54" s="768"/>
      <c r="F54" s="768"/>
      <c r="G54" s="768"/>
      <c r="H54" s="768"/>
      <c r="I54" s="768"/>
      <c r="J54" s="768"/>
      <c r="K54" s="768"/>
      <c r="L54" s="768"/>
      <c r="M54" s="768"/>
      <c r="N54" s="768"/>
      <c r="O54" s="768"/>
      <c r="P54" s="768"/>
      <c r="Q54" s="768"/>
      <c r="R54" s="768"/>
      <c r="S54" s="768"/>
      <c r="T54" s="768"/>
      <c r="U54" s="768"/>
      <c r="V54" s="768"/>
      <c r="W54" s="768"/>
      <c r="X54" s="768"/>
      <c r="Y54" s="768"/>
    </row>
  </sheetData>
  <mergeCells count="60">
    <mergeCell ref="L44:L45"/>
    <mergeCell ref="A1:Y1"/>
    <mergeCell ref="A2:Y2"/>
    <mergeCell ref="A3:Y3"/>
    <mergeCell ref="F4:H4"/>
    <mergeCell ref="X4:X5"/>
    <mergeCell ref="A5:E5"/>
    <mergeCell ref="I5:W5"/>
    <mergeCell ref="K9:K11"/>
    <mergeCell ref="B6:B7"/>
    <mergeCell ref="C6:C7"/>
    <mergeCell ref="D6:D7"/>
    <mergeCell ref="B9:B11"/>
    <mergeCell ref="C9:C11"/>
    <mergeCell ref="D9:D11"/>
    <mergeCell ref="E9:E11"/>
    <mergeCell ref="F9:F11"/>
    <mergeCell ref="G9:G11"/>
    <mergeCell ref="H9:H11"/>
    <mergeCell ref="I9:I11"/>
    <mergeCell ref="C12:C13"/>
    <mergeCell ref="D12:D13"/>
    <mergeCell ref="B14:B15"/>
    <mergeCell ref="C14:C15"/>
    <mergeCell ref="D14:D15"/>
    <mergeCell ref="J14:J15"/>
    <mergeCell ref="A17:A25"/>
    <mergeCell ref="B17:B25"/>
    <mergeCell ref="D17:D25"/>
    <mergeCell ref="I18:I19"/>
    <mergeCell ref="J18:J19"/>
    <mergeCell ref="I24:I25"/>
    <mergeCell ref="J24:J25"/>
    <mergeCell ref="H14:H15"/>
    <mergeCell ref="H18:H19"/>
    <mergeCell ref="G18:G19"/>
    <mergeCell ref="F18:F19"/>
    <mergeCell ref="H24:H25"/>
    <mergeCell ref="G24:G25"/>
    <mergeCell ref="F24:F25"/>
    <mergeCell ref="L24:L25"/>
    <mergeCell ref="F35:F36"/>
    <mergeCell ref="G35:G36"/>
    <mergeCell ref="H35:H36"/>
    <mergeCell ref="I35:I36"/>
    <mergeCell ref="J35:J36"/>
    <mergeCell ref="L35:L36"/>
    <mergeCell ref="J51:J52"/>
    <mergeCell ref="B40:B45"/>
    <mergeCell ref="C40:C43"/>
    <mergeCell ref="E40:E43"/>
    <mergeCell ref="A44:A45"/>
    <mergeCell ref="C44:C45"/>
    <mergeCell ref="E44:E45"/>
    <mergeCell ref="F44:F45"/>
    <mergeCell ref="G44:G45"/>
    <mergeCell ref="H44:H45"/>
    <mergeCell ref="I44:I45"/>
    <mergeCell ref="J44:J45"/>
    <mergeCell ref="D44:D4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4AA8-694B-4547-8BCB-47D85D4A7CD3}">
  <dimension ref="A1:Y36"/>
  <sheetViews>
    <sheetView topLeftCell="J1" zoomScaleNormal="100" workbookViewId="0">
      <selection activeCell="K6" sqref="K6"/>
    </sheetView>
  </sheetViews>
  <sheetFormatPr defaultRowHeight="14.5" x14ac:dyDescent="0.35"/>
  <cols>
    <col min="1" max="1" width="22.6328125" style="290" customWidth="1"/>
    <col min="2" max="2" width="23.08984375" style="290" customWidth="1"/>
    <col min="3" max="3" width="24.7265625" customWidth="1"/>
    <col min="4" max="4" width="24.81640625" customWidth="1"/>
    <col min="5" max="5" width="27.1796875" customWidth="1"/>
    <col min="6" max="6" width="22.54296875" customWidth="1"/>
    <col min="7" max="7" width="33.81640625" customWidth="1"/>
    <col min="8" max="8" width="25.81640625" customWidth="1"/>
    <col min="9" max="9" width="19.90625" customWidth="1"/>
    <col min="10" max="10" width="93.54296875" customWidth="1"/>
    <col min="11" max="11" width="31.90625" customWidth="1"/>
    <col min="12" max="12" width="21.36328125" customWidth="1"/>
    <col min="13" max="13" width="17.54296875" customWidth="1"/>
    <col min="14" max="14" width="19.36328125" customWidth="1"/>
    <col min="15" max="15" width="22.90625" customWidth="1"/>
    <col min="16" max="16" width="19" customWidth="1"/>
    <col min="17" max="17" width="17.54296875" customWidth="1"/>
    <col min="18" max="18" width="18.08984375" customWidth="1"/>
    <col min="19" max="19" width="18.6328125" customWidth="1"/>
    <col min="20" max="20" width="23.6328125" customWidth="1"/>
    <col min="21" max="21" width="24.6328125" customWidth="1"/>
    <col min="22" max="22" width="18.90625" customWidth="1"/>
    <col min="23" max="23" width="17.81640625" customWidth="1"/>
    <col min="24" max="24" width="22.36328125" customWidth="1"/>
    <col min="25" max="25" width="21.7265625" customWidth="1"/>
  </cols>
  <sheetData>
    <row r="1" spans="1:25" x14ac:dyDescent="0.35">
      <c r="A1" s="1186" t="s">
        <v>2071</v>
      </c>
      <c r="B1" s="1187"/>
      <c r="C1" s="1187"/>
      <c r="D1" s="1187"/>
      <c r="E1" s="1187"/>
      <c r="F1" s="1187"/>
      <c r="G1" s="1187"/>
      <c r="H1" s="1187"/>
      <c r="I1" s="1187"/>
      <c r="J1" s="1187"/>
      <c r="K1" s="1187"/>
      <c r="L1" s="1187"/>
      <c r="M1" s="1187"/>
      <c r="N1" s="1187"/>
      <c r="O1" s="1187"/>
      <c r="P1" s="1187"/>
      <c r="Q1" s="1187"/>
      <c r="R1" s="1187"/>
      <c r="S1" s="1187"/>
      <c r="T1" s="1187"/>
      <c r="U1" s="1187"/>
      <c r="V1" s="1187"/>
      <c r="W1" s="1187"/>
      <c r="X1" s="1187"/>
      <c r="Y1" s="1188"/>
    </row>
    <row r="2" spans="1:25" x14ac:dyDescent="0.35">
      <c r="A2" s="1189" t="s">
        <v>3929</v>
      </c>
      <c r="B2" s="1190"/>
      <c r="C2" s="1190"/>
      <c r="D2" s="1190"/>
      <c r="E2" s="1190"/>
      <c r="F2" s="1190"/>
      <c r="G2" s="1190"/>
      <c r="H2" s="1190"/>
      <c r="I2" s="1190"/>
      <c r="J2" s="1190"/>
      <c r="K2" s="1190"/>
      <c r="L2" s="1190"/>
      <c r="M2" s="1190"/>
      <c r="N2" s="1190"/>
      <c r="O2" s="1190"/>
      <c r="P2" s="1190"/>
      <c r="Q2" s="1190"/>
      <c r="R2" s="1190"/>
      <c r="S2" s="1190"/>
      <c r="T2" s="1190"/>
      <c r="U2" s="1190"/>
      <c r="V2" s="1190"/>
      <c r="W2" s="1190"/>
      <c r="X2" s="1190"/>
      <c r="Y2" s="1191"/>
    </row>
    <row r="3" spans="1:25" x14ac:dyDescent="0.35">
      <c r="A3" s="1192" t="s">
        <v>1677</v>
      </c>
      <c r="B3" s="1193"/>
      <c r="C3" s="1193"/>
      <c r="D3" s="1193"/>
      <c r="E3" s="1193"/>
      <c r="F3" s="1193"/>
      <c r="G3" s="1193"/>
      <c r="H3" s="1193"/>
      <c r="I3" s="1193"/>
      <c r="J3" s="1193"/>
      <c r="K3" s="1193"/>
      <c r="L3" s="1193"/>
      <c r="M3" s="1193"/>
      <c r="N3" s="1193"/>
      <c r="O3" s="1193"/>
      <c r="P3" s="1193"/>
      <c r="Q3" s="1193"/>
      <c r="R3" s="1193"/>
      <c r="S3" s="1193"/>
      <c r="T3" s="1193"/>
      <c r="U3" s="1193"/>
      <c r="V3" s="1193"/>
      <c r="W3" s="1193"/>
      <c r="X3" s="1193"/>
      <c r="Y3" s="1194"/>
    </row>
    <row r="4" spans="1:25" ht="76.5" customHeight="1" x14ac:dyDescent="0.35">
      <c r="A4" s="303" t="s">
        <v>0</v>
      </c>
      <c r="B4" s="304" t="s">
        <v>1</v>
      </c>
      <c r="C4" s="304" t="s">
        <v>2</v>
      </c>
      <c r="D4" s="304" t="s">
        <v>3</v>
      </c>
      <c r="E4" s="304" t="s">
        <v>4</v>
      </c>
      <c r="F4" s="1195" t="s">
        <v>5</v>
      </c>
      <c r="G4" s="1195"/>
      <c r="H4" s="1195"/>
      <c r="I4" s="304" t="s">
        <v>6</v>
      </c>
      <c r="J4" s="304" t="s">
        <v>1810</v>
      </c>
      <c r="K4" s="304" t="s">
        <v>7</v>
      </c>
      <c r="L4" s="304" t="s">
        <v>16</v>
      </c>
      <c r="M4" s="304" t="s">
        <v>1811</v>
      </c>
      <c r="N4" s="304" t="s">
        <v>8</v>
      </c>
      <c r="O4" s="304" t="s">
        <v>1812</v>
      </c>
      <c r="P4" s="304" t="s">
        <v>8</v>
      </c>
      <c r="Q4" s="304" t="s">
        <v>1813</v>
      </c>
      <c r="R4" s="304" t="s">
        <v>8</v>
      </c>
      <c r="S4" s="305" t="s">
        <v>1814</v>
      </c>
      <c r="T4" s="305" t="s">
        <v>8</v>
      </c>
      <c r="U4" s="306" t="s">
        <v>9</v>
      </c>
      <c r="V4" s="304" t="s">
        <v>10</v>
      </c>
      <c r="W4" s="307" t="s">
        <v>11</v>
      </c>
      <c r="X4" s="1196" t="s">
        <v>12</v>
      </c>
      <c r="Y4" s="308" t="s">
        <v>2072</v>
      </c>
    </row>
    <row r="5" spans="1:25" x14ac:dyDescent="0.35">
      <c r="A5" s="1198"/>
      <c r="B5" s="1199"/>
      <c r="C5" s="1199"/>
      <c r="D5" s="1199"/>
      <c r="E5" s="1199"/>
      <c r="F5" s="309" t="s">
        <v>13</v>
      </c>
      <c r="G5" s="309" t="s">
        <v>14</v>
      </c>
      <c r="H5" s="309" t="s">
        <v>15</v>
      </c>
      <c r="I5" s="1200"/>
      <c r="J5" s="1201"/>
      <c r="K5" s="1201"/>
      <c r="L5" s="1201"/>
      <c r="M5" s="1201"/>
      <c r="N5" s="1201"/>
      <c r="O5" s="1201"/>
      <c r="P5" s="1201"/>
      <c r="Q5" s="1201"/>
      <c r="R5" s="1201"/>
      <c r="S5" s="1201"/>
      <c r="T5" s="1201"/>
      <c r="U5" s="1201"/>
      <c r="V5" s="1201"/>
      <c r="W5" s="1202"/>
      <c r="X5" s="1197"/>
      <c r="Y5" s="310"/>
    </row>
    <row r="6" spans="1:25" ht="322" x14ac:dyDescent="0.35">
      <c r="A6" s="1203" t="s">
        <v>1815</v>
      </c>
      <c r="B6" s="1205" t="s">
        <v>1816</v>
      </c>
      <c r="C6" s="1219" t="s">
        <v>1817</v>
      </c>
      <c r="D6" s="1182" t="s">
        <v>1377</v>
      </c>
      <c r="E6" s="314" t="s">
        <v>2057</v>
      </c>
      <c r="F6" s="1219" t="s">
        <v>1818</v>
      </c>
      <c r="G6" s="302" t="s">
        <v>1819</v>
      </c>
      <c r="H6" s="1209" t="s">
        <v>1820</v>
      </c>
      <c r="I6" s="316" t="s">
        <v>1079</v>
      </c>
      <c r="J6" s="314" t="s">
        <v>1821</v>
      </c>
      <c r="K6" s="314" t="s">
        <v>1822</v>
      </c>
      <c r="L6" s="317" t="s">
        <v>1823</v>
      </c>
      <c r="M6" s="315" t="s">
        <v>1824</v>
      </c>
      <c r="N6" s="315" t="s">
        <v>1825</v>
      </c>
      <c r="O6" s="315" t="s">
        <v>1824</v>
      </c>
      <c r="P6" s="315" t="s">
        <v>1825</v>
      </c>
      <c r="Q6" s="315" t="s">
        <v>1824</v>
      </c>
      <c r="R6" s="315" t="s">
        <v>1825</v>
      </c>
      <c r="S6" s="315" t="s">
        <v>1824</v>
      </c>
      <c r="T6" s="315" t="s">
        <v>1825</v>
      </c>
      <c r="U6" s="315" t="s">
        <v>1826</v>
      </c>
      <c r="V6" s="1207">
        <v>60000</v>
      </c>
      <c r="W6" s="302" t="s">
        <v>27</v>
      </c>
      <c r="X6" s="318" t="s">
        <v>823</v>
      </c>
      <c r="Y6" s="319" t="s">
        <v>1827</v>
      </c>
    </row>
    <row r="7" spans="1:25" ht="135.5" customHeight="1" x14ac:dyDescent="0.35">
      <c r="A7" s="1204"/>
      <c r="B7" s="1206"/>
      <c r="C7" s="1221"/>
      <c r="D7" s="1183"/>
      <c r="E7" s="314" t="s">
        <v>2058</v>
      </c>
      <c r="F7" s="1220"/>
      <c r="G7" s="302" t="s">
        <v>2059</v>
      </c>
      <c r="H7" s="1210"/>
      <c r="I7" s="316" t="s">
        <v>1831</v>
      </c>
      <c r="J7" s="314" t="s">
        <v>2060</v>
      </c>
      <c r="K7" s="314" t="s">
        <v>2061</v>
      </c>
      <c r="L7" s="317" t="s">
        <v>1823</v>
      </c>
      <c r="M7" s="315" t="s">
        <v>2062</v>
      </c>
      <c r="N7" s="315" t="s">
        <v>1825</v>
      </c>
      <c r="O7" s="315" t="s">
        <v>2062</v>
      </c>
      <c r="P7" s="315" t="s">
        <v>1825</v>
      </c>
      <c r="Q7" s="315" t="s">
        <v>2062</v>
      </c>
      <c r="R7" s="315" t="s">
        <v>1825</v>
      </c>
      <c r="S7" s="315" t="s">
        <v>2063</v>
      </c>
      <c r="T7" s="315" t="s">
        <v>1825</v>
      </c>
      <c r="U7" s="315" t="s">
        <v>1826</v>
      </c>
      <c r="V7" s="1208"/>
      <c r="W7" s="302" t="s">
        <v>27</v>
      </c>
      <c r="X7" s="318" t="s">
        <v>823</v>
      </c>
      <c r="Y7" s="319" t="s">
        <v>1827</v>
      </c>
    </row>
    <row r="8" spans="1:25" ht="224" x14ac:dyDescent="0.35">
      <c r="A8" s="321" t="s">
        <v>1815</v>
      </c>
      <c r="B8" s="322" t="s">
        <v>1816</v>
      </c>
      <c r="C8" s="1221"/>
      <c r="D8" s="1183"/>
      <c r="E8" s="314" t="s">
        <v>1828</v>
      </c>
      <c r="F8" s="313" t="s">
        <v>1818</v>
      </c>
      <c r="G8" s="314" t="s">
        <v>1829</v>
      </c>
      <c r="H8" s="313" t="s">
        <v>1830</v>
      </c>
      <c r="I8" s="316" t="s">
        <v>1837</v>
      </c>
      <c r="J8" s="314" t="s">
        <v>1832</v>
      </c>
      <c r="K8" s="314" t="s">
        <v>1833</v>
      </c>
      <c r="L8" s="302" t="s">
        <v>849</v>
      </c>
      <c r="M8" s="315" t="s">
        <v>850</v>
      </c>
      <c r="N8" s="315" t="s">
        <v>1834</v>
      </c>
      <c r="O8" s="315" t="s">
        <v>850</v>
      </c>
      <c r="P8" s="315" t="s">
        <v>1834</v>
      </c>
      <c r="Q8" s="302" t="s">
        <v>850</v>
      </c>
      <c r="R8" s="315" t="s">
        <v>1834</v>
      </c>
      <c r="S8" s="302" t="s">
        <v>850</v>
      </c>
      <c r="T8" s="315" t="s">
        <v>1825</v>
      </c>
      <c r="U8" s="315" t="s">
        <v>1826</v>
      </c>
      <c r="V8" s="323">
        <v>160000</v>
      </c>
      <c r="W8" s="302" t="s">
        <v>27</v>
      </c>
      <c r="X8" s="318" t="s">
        <v>823</v>
      </c>
      <c r="Y8" s="319" t="s">
        <v>1827</v>
      </c>
    </row>
    <row r="9" spans="1:25" ht="308" x14ac:dyDescent="0.35">
      <c r="A9" s="311"/>
      <c r="B9" s="312"/>
      <c r="C9" s="1220"/>
      <c r="D9" s="1222"/>
      <c r="E9" s="314" t="s">
        <v>2049</v>
      </c>
      <c r="F9" s="317" t="s">
        <v>1835</v>
      </c>
      <c r="G9" s="302" t="s">
        <v>1836</v>
      </c>
      <c r="H9" s="302" t="s">
        <v>1820</v>
      </c>
      <c r="I9" s="316" t="s">
        <v>3912</v>
      </c>
      <c r="J9" s="314" t="s">
        <v>1838</v>
      </c>
      <c r="K9" s="314" t="s">
        <v>1839</v>
      </c>
      <c r="L9" s="302" t="s">
        <v>1840</v>
      </c>
      <c r="M9" s="302" t="s">
        <v>1841</v>
      </c>
      <c r="N9" s="315" t="s">
        <v>1842</v>
      </c>
      <c r="O9" s="315" t="s">
        <v>1843</v>
      </c>
      <c r="P9" s="315" t="s">
        <v>1844</v>
      </c>
      <c r="Q9" s="302" t="s">
        <v>741</v>
      </c>
      <c r="R9" s="302" t="s">
        <v>833</v>
      </c>
      <c r="S9" s="302" t="s">
        <v>834</v>
      </c>
      <c r="T9" s="302" t="s">
        <v>1845</v>
      </c>
      <c r="U9" s="302" t="s">
        <v>1846</v>
      </c>
      <c r="V9" s="324">
        <v>1000000</v>
      </c>
      <c r="W9" s="302" t="s">
        <v>27</v>
      </c>
      <c r="X9" s="318" t="s">
        <v>823</v>
      </c>
      <c r="Y9" s="319" t="s">
        <v>1827</v>
      </c>
    </row>
    <row r="10" spans="1:25" ht="210" x14ac:dyDescent="0.35">
      <c r="A10" s="1180" t="s">
        <v>17</v>
      </c>
      <c r="B10" s="1182" t="s">
        <v>809</v>
      </c>
      <c r="C10" s="1184" t="s">
        <v>1847</v>
      </c>
      <c r="D10" s="1182" t="s">
        <v>1848</v>
      </c>
      <c r="E10" s="1219" t="s">
        <v>1849</v>
      </c>
      <c r="F10" s="1184" t="s">
        <v>1850</v>
      </c>
      <c r="G10" s="1219" t="s">
        <v>1851</v>
      </c>
      <c r="H10" s="1219" t="s">
        <v>1852</v>
      </c>
      <c r="I10" s="1182" t="s">
        <v>1853</v>
      </c>
      <c r="J10" s="1184" t="s">
        <v>1854</v>
      </c>
      <c r="K10" s="1209" t="s">
        <v>1855</v>
      </c>
      <c r="L10" s="1211" t="s">
        <v>1856</v>
      </c>
      <c r="M10" s="325" t="s">
        <v>1857</v>
      </c>
      <c r="N10" s="315" t="s">
        <v>1858</v>
      </c>
      <c r="O10" s="315" t="s">
        <v>1859</v>
      </c>
      <c r="P10" s="315" t="s">
        <v>1860</v>
      </c>
      <c r="Q10" s="302" t="s">
        <v>1861</v>
      </c>
      <c r="R10" s="302" t="s">
        <v>1862</v>
      </c>
      <c r="S10" s="302" t="s">
        <v>1863</v>
      </c>
      <c r="T10" s="302" t="s">
        <v>1864</v>
      </c>
      <c r="U10" s="302" t="s">
        <v>1865</v>
      </c>
      <c r="V10" s="326">
        <v>1450000</v>
      </c>
      <c r="W10" s="325" t="s">
        <v>27</v>
      </c>
      <c r="X10" s="327" t="s">
        <v>823</v>
      </c>
      <c r="Y10" s="319" t="s">
        <v>1827</v>
      </c>
    </row>
    <row r="11" spans="1:25" ht="159" customHeight="1" x14ac:dyDescent="0.35">
      <c r="A11" s="1181"/>
      <c r="B11" s="1183"/>
      <c r="C11" s="1185"/>
      <c r="D11" s="1183"/>
      <c r="E11" s="1220"/>
      <c r="F11" s="1185"/>
      <c r="G11" s="1221"/>
      <c r="H11" s="1220"/>
      <c r="I11" s="1222"/>
      <c r="J11" s="1216"/>
      <c r="K11" s="1210"/>
      <c r="L11" s="1211"/>
      <c r="M11" s="325" t="s">
        <v>448</v>
      </c>
      <c r="N11" s="329" t="s">
        <v>833</v>
      </c>
      <c r="O11" s="329" t="s">
        <v>741</v>
      </c>
      <c r="P11" s="329" t="s">
        <v>833</v>
      </c>
      <c r="Q11" s="325" t="s">
        <v>741</v>
      </c>
      <c r="R11" s="325" t="s">
        <v>833</v>
      </c>
      <c r="S11" s="330" t="s">
        <v>1166</v>
      </c>
      <c r="T11" s="330" t="s">
        <v>1866</v>
      </c>
      <c r="U11" s="325" t="s">
        <v>1168</v>
      </c>
      <c r="V11" s="326">
        <v>680000</v>
      </c>
      <c r="W11" s="325" t="s">
        <v>27</v>
      </c>
      <c r="X11" s="327" t="s">
        <v>1169</v>
      </c>
      <c r="Y11" s="319" t="s">
        <v>1827</v>
      </c>
    </row>
    <row r="12" spans="1:25" ht="224" x14ac:dyDescent="0.35">
      <c r="A12" s="331" t="s">
        <v>17</v>
      </c>
      <c r="B12" s="1212" t="s">
        <v>719</v>
      </c>
      <c r="C12" s="1214" t="s">
        <v>1867</v>
      </c>
      <c r="D12" s="334" t="s">
        <v>721</v>
      </c>
      <c r="E12" s="335" t="s">
        <v>1868</v>
      </c>
      <c r="F12" s="333" t="s">
        <v>1869</v>
      </c>
      <c r="G12" s="333" t="s">
        <v>1870</v>
      </c>
      <c r="H12" s="333" t="s">
        <v>724</v>
      </c>
      <c r="I12" s="316" t="s">
        <v>334</v>
      </c>
      <c r="J12" s="325" t="s">
        <v>1871</v>
      </c>
      <c r="K12" s="314" t="s">
        <v>1872</v>
      </c>
      <c r="L12" s="325" t="s">
        <v>857</v>
      </c>
      <c r="M12" s="325" t="s">
        <v>1873</v>
      </c>
      <c r="N12" s="329" t="s">
        <v>1874</v>
      </c>
      <c r="O12" s="329" t="s">
        <v>741</v>
      </c>
      <c r="P12" s="329" t="s">
        <v>833</v>
      </c>
      <c r="Q12" s="325" t="s">
        <v>1875</v>
      </c>
      <c r="R12" s="325" t="s">
        <v>859</v>
      </c>
      <c r="S12" s="325" t="s">
        <v>741</v>
      </c>
      <c r="T12" s="325" t="s">
        <v>106</v>
      </c>
      <c r="U12" s="302" t="s">
        <v>860</v>
      </c>
      <c r="V12" s="324" t="s">
        <v>28</v>
      </c>
      <c r="W12" s="336" t="s">
        <v>29</v>
      </c>
      <c r="X12" s="337" t="s">
        <v>823</v>
      </c>
      <c r="Y12" s="319" t="s">
        <v>1827</v>
      </c>
    </row>
    <row r="13" spans="1:25" ht="409.6" thickBot="1" x14ac:dyDescent="0.4">
      <c r="A13" s="338"/>
      <c r="B13" s="1212"/>
      <c r="C13" s="1214"/>
      <c r="D13" s="334"/>
      <c r="E13" s="335" t="s">
        <v>1717</v>
      </c>
      <c r="F13" s="325" t="s">
        <v>1876</v>
      </c>
      <c r="G13" s="325" t="s">
        <v>1877</v>
      </c>
      <c r="H13" s="333" t="s">
        <v>724</v>
      </c>
      <c r="I13" s="339" t="s">
        <v>1878</v>
      </c>
      <c r="J13" s="325" t="s">
        <v>1879</v>
      </c>
      <c r="K13" s="314" t="s">
        <v>1880</v>
      </c>
      <c r="L13" s="325" t="s">
        <v>1881</v>
      </c>
      <c r="M13" s="325" t="s">
        <v>1882</v>
      </c>
      <c r="N13" s="329" t="s">
        <v>1883</v>
      </c>
      <c r="O13" s="325" t="s">
        <v>1884</v>
      </c>
      <c r="P13" s="329" t="s">
        <v>1885</v>
      </c>
      <c r="Q13" s="325" t="s">
        <v>1886</v>
      </c>
      <c r="R13" s="325" t="s">
        <v>1887</v>
      </c>
      <c r="S13" s="325" t="s">
        <v>1888</v>
      </c>
      <c r="T13" s="325" t="s">
        <v>1889</v>
      </c>
      <c r="U13" s="314" t="s">
        <v>1890</v>
      </c>
      <c r="V13" s="326">
        <v>1500000</v>
      </c>
      <c r="W13" s="330" t="s">
        <v>27</v>
      </c>
      <c r="X13" s="327" t="s">
        <v>823</v>
      </c>
      <c r="Y13" s="319" t="s">
        <v>1827</v>
      </c>
    </row>
    <row r="14" spans="1:25" ht="378" x14ac:dyDescent="0.35">
      <c r="A14" s="340"/>
      <c r="B14" s="1213"/>
      <c r="C14" s="1215"/>
      <c r="D14" s="342"/>
      <c r="E14" s="335" t="s">
        <v>1891</v>
      </c>
      <c r="F14" s="341" t="s">
        <v>1892</v>
      </c>
      <c r="G14" s="341" t="s">
        <v>1893</v>
      </c>
      <c r="H14" s="333" t="s">
        <v>875</v>
      </c>
      <c r="I14" s="339" t="s">
        <v>1894</v>
      </c>
      <c r="J14" s="343" t="s">
        <v>1895</v>
      </c>
      <c r="K14" s="335" t="s">
        <v>1896</v>
      </c>
      <c r="L14" s="325" t="s">
        <v>1897</v>
      </c>
      <c r="M14" s="329" t="s">
        <v>1898</v>
      </c>
      <c r="N14" s="329" t="s">
        <v>1899</v>
      </c>
      <c r="O14" s="329" t="s">
        <v>1900</v>
      </c>
      <c r="P14" s="329" t="s">
        <v>1901</v>
      </c>
      <c r="Q14" s="325" t="s">
        <v>1902</v>
      </c>
      <c r="R14" s="329" t="s">
        <v>1903</v>
      </c>
      <c r="S14" s="325" t="s">
        <v>741</v>
      </c>
      <c r="T14" s="325" t="s">
        <v>833</v>
      </c>
      <c r="U14" s="341" t="s">
        <v>880</v>
      </c>
      <c r="V14" s="320" t="s">
        <v>1904</v>
      </c>
      <c r="W14" s="344" t="s">
        <v>27</v>
      </c>
      <c r="X14" s="345" t="s">
        <v>823</v>
      </c>
      <c r="Y14" s="319" t="s">
        <v>1827</v>
      </c>
    </row>
    <row r="15" spans="1:25" ht="409.5" x14ac:dyDescent="0.35">
      <c r="A15" s="346" t="s">
        <v>330</v>
      </c>
      <c r="B15" s="347" t="s">
        <v>19</v>
      </c>
      <c r="C15" s="335" t="s">
        <v>1699</v>
      </c>
      <c r="D15" s="347" t="s">
        <v>1397</v>
      </c>
      <c r="E15" s="330" t="s">
        <v>1905</v>
      </c>
      <c r="F15" s="302" t="s">
        <v>1906</v>
      </c>
      <c r="G15" s="302" t="s">
        <v>1907</v>
      </c>
      <c r="H15" s="302" t="s">
        <v>1908</v>
      </c>
      <c r="I15" s="348" t="s">
        <v>1909</v>
      </c>
      <c r="J15" s="325" t="s">
        <v>2064</v>
      </c>
      <c r="K15" s="325" t="s">
        <v>1910</v>
      </c>
      <c r="L15" s="325" t="s">
        <v>1911</v>
      </c>
      <c r="M15" s="325" t="s">
        <v>1912</v>
      </c>
      <c r="N15" s="325" t="s">
        <v>890</v>
      </c>
      <c r="O15" s="325" t="s">
        <v>1912</v>
      </c>
      <c r="P15" s="325" t="s">
        <v>890</v>
      </c>
      <c r="Q15" s="325" t="s">
        <v>1912</v>
      </c>
      <c r="R15" s="325" t="s">
        <v>890</v>
      </c>
      <c r="S15" s="325" t="s">
        <v>1913</v>
      </c>
      <c r="T15" s="325" t="s">
        <v>1914</v>
      </c>
      <c r="U15" s="325" t="s">
        <v>892</v>
      </c>
      <c r="V15" s="349">
        <v>1750000</v>
      </c>
      <c r="W15" s="325" t="s">
        <v>27</v>
      </c>
      <c r="X15" s="327" t="s">
        <v>893</v>
      </c>
      <c r="Y15" s="319" t="s">
        <v>1778</v>
      </c>
    </row>
    <row r="16" spans="1:25" ht="182" x14ac:dyDescent="0.35">
      <c r="A16" s="350"/>
      <c r="B16" s="334"/>
      <c r="C16" s="336"/>
      <c r="D16" s="334"/>
      <c r="E16" s="314" t="s">
        <v>897</v>
      </c>
      <c r="F16" s="330" t="s">
        <v>1915</v>
      </c>
      <c r="G16" s="330" t="s">
        <v>1916</v>
      </c>
      <c r="H16" s="330" t="s">
        <v>1908</v>
      </c>
      <c r="I16" s="339" t="s">
        <v>1917</v>
      </c>
      <c r="J16" s="330" t="s">
        <v>2065</v>
      </c>
      <c r="K16" s="330" t="s">
        <v>1918</v>
      </c>
      <c r="L16" s="325" t="s">
        <v>904</v>
      </c>
      <c r="M16" s="329" t="s">
        <v>1919</v>
      </c>
      <c r="N16" s="329" t="s">
        <v>1920</v>
      </c>
      <c r="O16" s="329" t="s">
        <v>1921</v>
      </c>
      <c r="P16" s="329" t="s">
        <v>1920</v>
      </c>
      <c r="Q16" s="329" t="s">
        <v>1921</v>
      </c>
      <c r="R16" s="329" t="s">
        <v>1920</v>
      </c>
      <c r="S16" s="329" t="s">
        <v>1922</v>
      </c>
      <c r="T16" s="329" t="s">
        <v>1923</v>
      </c>
      <c r="U16" s="325" t="s">
        <v>1924</v>
      </c>
      <c r="V16" s="323">
        <v>750000</v>
      </c>
      <c r="W16" s="351" t="s">
        <v>27</v>
      </c>
      <c r="X16" s="327" t="s">
        <v>893</v>
      </c>
      <c r="Y16" s="319" t="s">
        <v>1827</v>
      </c>
    </row>
    <row r="17" spans="1:25" ht="126" x14ac:dyDescent="0.35">
      <c r="A17" s="350"/>
      <c r="B17" s="334"/>
      <c r="C17" s="336"/>
      <c r="D17" s="334"/>
      <c r="E17" s="330" t="s">
        <v>1925</v>
      </c>
      <c r="F17" s="330" t="s">
        <v>910</v>
      </c>
      <c r="G17" s="330" t="s">
        <v>1926</v>
      </c>
      <c r="H17" s="330" t="s">
        <v>1908</v>
      </c>
      <c r="I17" s="352" t="s">
        <v>1927</v>
      </c>
      <c r="J17" s="353" t="s">
        <v>2066</v>
      </c>
      <c r="K17" s="325" t="s">
        <v>1928</v>
      </c>
      <c r="L17" s="325" t="s">
        <v>1929</v>
      </c>
      <c r="M17" s="325" t="s">
        <v>1930</v>
      </c>
      <c r="N17" s="325" t="s">
        <v>1931</v>
      </c>
      <c r="O17" s="325" t="s">
        <v>1932</v>
      </c>
      <c r="P17" s="325" t="s">
        <v>1931</v>
      </c>
      <c r="Q17" s="325" t="s">
        <v>1933</v>
      </c>
      <c r="R17" s="325" t="s">
        <v>1931</v>
      </c>
      <c r="S17" s="325" t="s">
        <v>1934</v>
      </c>
      <c r="T17" s="325" t="s">
        <v>1931</v>
      </c>
      <c r="U17" s="325" t="s">
        <v>1935</v>
      </c>
      <c r="V17" s="354" t="s">
        <v>28</v>
      </c>
      <c r="W17" s="351" t="s">
        <v>106</v>
      </c>
      <c r="X17" s="327" t="s">
        <v>893</v>
      </c>
      <c r="Y17" s="355" t="s">
        <v>1936</v>
      </c>
    </row>
    <row r="18" spans="1:25" ht="364" x14ac:dyDescent="0.35">
      <c r="A18" s="321" t="s">
        <v>17</v>
      </c>
      <c r="B18" s="347" t="s">
        <v>19</v>
      </c>
      <c r="C18" s="336"/>
      <c r="D18" s="334"/>
      <c r="E18" s="356" t="s">
        <v>1700</v>
      </c>
      <c r="F18" s="335" t="s">
        <v>1937</v>
      </c>
      <c r="G18" s="335" t="s">
        <v>1938</v>
      </c>
      <c r="H18" s="1184" t="s">
        <v>337</v>
      </c>
      <c r="I18" s="1217" t="s">
        <v>1774</v>
      </c>
      <c r="J18" s="330" t="s">
        <v>2067</v>
      </c>
      <c r="K18" s="330" t="s">
        <v>1939</v>
      </c>
      <c r="L18" s="302" t="s">
        <v>1701</v>
      </c>
      <c r="M18" s="302" t="s">
        <v>1940</v>
      </c>
      <c r="N18" s="302" t="s">
        <v>338</v>
      </c>
      <c r="O18" s="302" t="s">
        <v>741</v>
      </c>
      <c r="P18" s="302" t="s">
        <v>29</v>
      </c>
      <c r="Q18" s="302" t="s">
        <v>1800</v>
      </c>
      <c r="R18" s="302" t="s">
        <v>1801</v>
      </c>
      <c r="S18" s="302" t="s">
        <v>1802</v>
      </c>
      <c r="T18" s="302" t="s">
        <v>338</v>
      </c>
      <c r="U18" s="325" t="s">
        <v>1941</v>
      </c>
      <c r="V18" s="358" t="s">
        <v>28</v>
      </c>
      <c r="W18" s="359" t="s">
        <v>106</v>
      </c>
      <c r="X18" s="318" t="s">
        <v>896</v>
      </c>
      <c r="Y18" s="319" t="s">
        <v>1827</v>
      </c>
    </row>
    <row r="19" spans="1:25" ht="294" x14ac:dyDescent="0.35">
      <c r="A19" s="321"/>
      <c r="B19" s="347"/>
      <c r="C19" s="328"/>
      <c r="D19" s="360"/>
      <c r="E19" s="314" t="s">
        <v>1942</v>
      </c>
      <c r="F19" s="335" t="s">
        <v>1943</v>
      </c>
      <c r="G19" s="335" t="s">
        <v>1944</v>
      </c>
      <c r="H19" s="1216"/>
      <c r="I19" s="1218"/>
      <c r="J19" s="330" t="s">
        <v>1945</v>
      </c>
      <c r="K19" s="330" t="s">
        <v>1946</v>
      </c>
      <c r="L19" s="302" t="s">
        <v>1947</v>
      </c>
      <c r="M19" s="302" t="s">
        <v>1948</v>
      </c>
      <c r="N19" s="302" t="s">
        <v>1949</v>
      </c>
      <c r="O19" s="302" t="s">
        <v>1950</v>
      </c>
      <c r="P19" s="302" t="s">
        <v>1949</v>
      </c>
      <c r="Q19" s="302" t="s">
        <v>1951</v>
      </c>
      <c r="R19" s="302" t="s">
        <v>1949</v>
      </c>
      <c r="S19" s="302" t="s">
        <v>1952</v>
      </c>
      <c r="T19" s="302" t="s">
        <v>1949</v>
      </c>
      <c r="U19" s="318" t="s">
        <v>701</v>
      </c>
      <c r="V19" s="358" t="s">
        <v>28</v>
      </c>
      <c r="W19" s="359" t="s">
        <v>106</v>
      </c>
      <c r="X19" s="318" t="s">
        <v>893</v>
      </c>
      <c r="Y19" s="319" t="s">
        <v>1779</v>
      </c>
    </row>
    <row r="20" spans="1:25" ht="294" x14ac:dyDescent="0.35">
      <c r="A20" s="321" t="s">
        <v>17</v>
      </c>
      <c r="B20" s="348" t="s">
        <v>24</v>
      </c>
      <c r="C20" s="330" t="s">
        <v>1706</v>
      </c>
      <c r="D20" s="360" t="s">
        <v>1707</v>
      </c>
      <c r="E20" s="314" t="s">
        <v>1708</v>
      </c>
      <c r="F20" s="330" t="s">
        <v>1953</v>
      </c>
      <c r="G20" s="330" t="s">
        <v>1954</v>
      </c>
      <c r="H20" s="330" t="s">
        <v>18</v>
      </c>
      <c r="I20" s="339" t="s">
        <v>1710</v>
      </c>
      <c r="J20" s="330" t="s">
        <v>2068</v>
      </c>
      <c r="K20" s="314" t="s">
        <v>1955</v>
      </c>
      <c r="L20" s="325" t="s">
        <v>1711</v>
      </c>
      <c r="M20" s="325" t="s">
        <v>1803</v>
      </c>
      <c r="N20" s="325" t="s">
        <v>920</v>
      </c>
      <c r="O20" s="325" t="s">
        <v>1804</v>
      </c>
      <c r="P20" s="325" t="s">
        <v>920</v>
      </c>
      <c r="Q20" s="325" t="s">
        <v>1805</v>
      </c>
      <c r="R20" s="325" t="s">
        <v>920</v>
      </c>
      <c r="S20" s="325" t="s">
        <v>1956</v>
      </c>
      <c r="T20" s="325" t="s">
        <v>1957</v>
      </c>
      <c r="U20" s="325" t="s">
        <v>1715</v>
      </c>
      <c r="V20" s="362">
        <v>190000</v>
      </c>
      <c r="W20" s="325" t="s">
        <v>27</v>
      </c>
      <c r="X20" s="327" t="s">
        <v>893</v>
      </c>
      <c r="Y20" s="319" t="s">
        <v>1778</v>
      </c>
    </row>
    <row r="21" spans="1:25" ht="322" x14ac:dyDescent="0.35">
      <c r="A21" s="321"/>
      <c r="B21" s="348"/>
      <c r="C21" s="330"/>
      <c r="D21" s="360"/>
      <c r="E21" s="314" t="s">
        <v>1958</v>
      </c>
      <c r="F21" s="314" t="s">
        <v>1959</v>
      </c>
      <c r="G21" s="314" t="s">
        <v>1960</v>
      </c>
      <c r="H21" s="330" t="s">
        <v>337</v>
      </c>
      <c r="I21" s="339" t="s">
        <v>50</v>
      </c>
      <c r="J21" s="330" t="s">
        <v>2069</v>
      </c>
      <c r="K21" s="314" t="s">
        <v>1961</v>
      </c>
      <c r="L21" s="325" t="s">
        <v>1962</v>
      </c>
      <c r="M21" s="329" t="s">
        <v>1963</v>
      </c>
      <c r="N21" s="329" t="s">
        <v>1964</v>
      </c>
      <c r="O21" s="329" t="s">
        <v>1963</v>
      </c>
      <c r="P21" s="329" t="s">
        <v>1964</v>
      </c>
      <c r="Q21" s="329" t="s">
        <v>1963</v>
      </c>
      <c r="R21" s="329" t="s">
        <v>1964</v>
      </c>
      <c r="S21" s="329" t="s">
        <v>1963</v>
      </c>
      <c r="T21" s="329" t="s">
        <v>1964</v>
      </c>
      <c r="U21" s="325" t="s">
        <v>935</v>
      </c>
      <c r="V21" s="362">
        <v>130000</v>
      </c>
      <c r="W21" s="325" t="s">
        <v>27</v>
      </c>
      <c r="X21" s="327" t="s">
        <v>893</v>
      </c>
      <c r="Y21" s="319" t="s">
        <v>1778</v>
      </c>
    </row>
    <row r="22" spans="1:25" ht="196" x14ac:dyDescent="0.35">
      <c r="A22" s="321" t="s">
        <v>17</v>
      </c>
      <c r="B22" s="363" t="s">
        <v>936</v>
      </c>
      <c r="C22" s="302" t="s">
        <v>1732</v>
      </c>
      <c r="D22" s="360" t="s">
        <v>1409</v>
      </c>
      <c r="E22" s="302" t="s">
        <v>1965</v>
      </c>
      <c r="F22" s="335" t="s">
        <v>1966</v>
      </c>
      <c r="G22" s="335" t="s">
        <v>1967</v>
      </c>
      <c r="H22" s="335" t="s">
        <v>1968</v>
      </c>
      <c r="I22" s="357" t="s">
        <v>31</v>
      </c>
      <c r="J22" s="333" t="s">
        <v>2070</v>
      </c>
      <c r="K22" s="325" t="s">
        <v>1969</v>
      </c>
      <c r="L22" s="325" t="s">
        <v>1970</v>
      </c>
      <c r="M22" s="325" t="s">
        <v>448</v>
      </c>
      <c r="N22" s="325" t="s">
        <v>29</v>
      </c>
      <c r="O22" s="325" t="s">
        <v>741</v>
      </c>
      <c r="P22" s="325" t="s">
        <v>29</v>
      </c>
      <c r="Q22" s="325" t="s">
        <v>1971</v>
      </c>
      <c r="R22" s="325" t="s">
        <v>1972</v>
      </c>
      <c r="S22" s="325" t="s">
        <v>1971</v>
      </c>
      <c r="T22" s="325" t="s">
        <v>1972</v>
      </c>
      <c r="U22" s="364" t="s">
        <v>1973</v>
      </c>
      <c r="V22" s="362">
        <v>220000</v>
      </c>
      <c r="W22" s="351" t="s">
        <v>27</v>
      </c>
      <c r="X22" s="327" t="s">
        <v>893</v>
      </c>
      <c r="Y22" s="319" t="s">
        <v>1778</v>
      </c>
    </row>
    <row r="23" spans="1:25" ht="119.5" customHeight="1" x14ac:dyDescent="0.35">
      <c r="A23" s="1229" t="s">
        <v>17</v>
      </c>
      <c r="B23" s="1232" t="s">
        <v>26</v>
      </c>
      <c r="C23" s="1233" t="s">
        <v>1744</v>
      </c>
      <c r="D23" s="1232" t="s">
        <v>1745</v>
      </c>
      <c r="E23" s="1233" t="s">
        <v>345</v>
      </c>
      <c r="F23" s="341" t="s">
        <v>1413</v>
      </c>
      <c r="G23" s="341" t="s">
        <v>1747</v>
      </c>
      <c r="H23" s="344" t="s">
        <v>337</v>
      </c>
      <c r="I23" s="342" t="s">
        <v>1746</v>
      </c>
      <c r="J23" s="330" t="str">
        <f>[1]CORPORATE!$S$38</f>
        <v>1 Policy and by-laws Management  Session has been cordinated on the 5-9 December 2022 and a report on policies and by-laws has been compiled with 33 policies, 4 by-laws, 2 strategies and 4 sector plans for adoption by council following Research on policies and by-laws to be reviewed &amp; conducted from the 26th to the 30th of September 2022.</v>
      </c>
      <c r="K23" s="325" t="s">
        <v>1747</v>
      </c>
      <c r="L23" s="344" t="s">
        <v>1748</v>
      </c>
      <c r="M23" s="341" t="s">
        <v>323</v>
      </c>
      <c r="N23" s="341" t="s">
        <v>29</v>
      </c>
      <c r="O23" s="341" t="s">
        <v>1749</v>
      </c>
      <c r="P23" s="341" t="s">
        <v>1750</v>
      </c>
      <c r="Q23" s="341" t="s">
        <v>1751</v>
      </c>
      <c r="R23" s="341" t="s">
        <v>1750</v>
      </c>
      <c r="S23" s="341" t="s">
        <v>1752</v>
      </c>
      <c r="T23" s="341" t="s">
        <v>1753</v>
      </c>
      <c r="U23" s="344" t="s">
        <v>1754</v>
      </c>
      <c r="V23" s="1223">
        <v>50000</v>
      </c>
      <c r="W23" s="351" t="s">
        <v>27</v>
      </c>
      <c r="X23" s="366" t="s">
        <v>2053</v>
      </c>
      <c r="Y23" s="396" t="s">
        <v>1827</v>
      </c>
    </row>
    <row r="24" spans="1:25" ht="103" customHeight="1" x14ac:dyDescent="0.35">
      <c r="A24" s="1230"/>
      <c r="B24" s="1232"/>
      <c r="C24" s="1233"/>
      <c r="D24" s="1232"/>
      <c r="E24" s="1233"/>
      <c r="F24" s="325" t="s">
        <v>1755</v>
      </c>
      <c r="G24" s="325" t="s">
        <v>2054</v>
      </c>
      <c r="H24" s="330" t="s">
        <v>337</v>
      </c>
      <c r="I24" s="367" t="s">
        <v>1756</v>
      </c>
      <c r="J24" s="330" t="str">
        <f>[1]CORPORATE!$S$39</f>
        <v>The Rules, Orders and Procedures of Council have been gazetted on the 20 April 2023</v>
      </c>
      <c r="K24" s="330" t="s">
        <v>1757</v>
      </c>
      <c r="L24" s="330" t="s">
        <v>1758</v>
      </c>
      <c r="M24" s="330" t="s">
        <v>448</v>
      </c>
      <c r="N24" s="330" t="s">
        <v>1743</v>
      </c>
      <c r="O24" s="330" t="s">
        <v>1759</v>
      </c>
      <c r="P24" s="330" t="s">
        <v>1760</v>
      </c>
      <c r="Q24" s="330" t="s">
        <v>448</v>
      </c>
      <c r="R24" s="330" t="s">
        <v>1743</v>
      </c>
      <c r="S24" s="330" t="s">
        <v>448</v>
      </c>
      <c r="T24" s="330" t="s">
        <v>1743</v>
      </c>
      <c r="U24" s="330" t="s">
        <v>1760</v>
      </c>
      <c r="V24" s="1224"/>
      <c r="W24" s="351" t="s">
        <v>27</v>
      </c>
      <c r="X24" s="366" t="s">
        <v>2053</v>
      </c>
      <c r="Y24" s="396" t="s">
        <v>1827</v>
      </c>
    </row>
    <row r="25" spans="1:25" ht="91" customHeight="1" x14ac:dyDescent="0.35">
      <c r="A25" s="1231"/>
      <c r="B25" s="348" t="s">
        <v>687</v>
      </c>
      <c r="C25" s="314" t="s">
        <v>1761</v>
      </c>
      <c r="D25" s="354" t="s">
        <v>1762</v>
      </c>
      <c r="E25" s="330" t="s">
        <v>1763</v>
      </c>
      <c r="F25" s="330" t="s">
        <v>1764</v>
      </c>
      <c r="G25" s="330" t="s">
        <v>2055</v>
      </c>
      <c r="H25" s="330" t="s">
        <v>693</v>
      </c>
      <c r="I25" s="367" t="s">
        <v>1522</v>
      </c>
      <c r="J25" s="330" t="str">
        <f>[1]CORPORATE!$S$40</f>
        <v xml:space="preserve">50% of litigations by and against the municipality were reduced  by 7 out 14 litigations </v>
      </c>
      <c r="K25" s="330" t="s">
        <v>1765</v>
      </c>
      <c r="L25" s="330" t="s">
        <v>1766</v>
      </c>
      <c r="M25" s="330" t="s">
        <v>1767</v>
      </c>
      <c r="N25" s="330" t="s">
        <v>1768</v>
      </c>
      <c r="O25" s="330" t="s">
        <v>1769</v>
      </c>
      <c r="P25" s="330" t="s">
        <v>1768</v>
      </c>
      <c r="Q25" s="330" t="s">
        <v>1770</v>
      </c>
      <c r="R25" s="330" t="s">
        <v>1768</v>
      </c>
      <c r="S25" s="330" t="s">
        <v>1771</v>
      </c>
      <c r="T25" s="330" t="s">
        <v>1768</v>
      </c>
      <c r="U25" s="330" t="s">
        <v>1772</v>
      </c>
      <c r="V25" s="368">
        <v>1100000</v>
      </c>
      <c r="W25" s="351" t="s">
        <v>27</v>
      </c>
      <c r="X25" s="366" t="s">
        <v>2053</v>
      </c>
      <c r="Y25" s="396" t="s">
        <v>1827</v>
      </c>
    </row>
    <row r="26" spans="1:25" ht="210" x14ac:dyDescent="0.35">
      <c r="A26" s="365" t="s">
        <v>17</v>
      </c>
      <c r="B26" s="369" t="s">
        <v>923</v>
      </c>
      <c r="C26" s="1184" t="s">
        <v>1974</v>
      </c>
      <c r="D26" s="1225" t="s">
        <v>1975</v>
      </c>
      <c r="E26" s="329" t="s">
        <v>1976</v>
      </c>
      <c r="F26" s="325" t="s">
        <v>521</v>
      </c>
      <c r="G26" s="325" t="s">
        <v>1977</v>
      </c>
      <c r="H26" s="330" t="s">
        <v>337</v>
      </c>
      <c r="I26" s="339" t="s">
        <v>1978</v>
      </c>
      <c r="J26" s="314" t="s">
        <v>1979</v>
      </c>
      <c r="K26" s="330" t="s">
        <v>2050</v>
      </c>
      <c r="L26" s="325" t="s">
        <v>956</v>
      </c>
      <c r="M26" s="325" t="s">
        <v>1980</v>
      </c>
      <c r="N26" s="325" t="s">
        <v>1981</v>
      </c>
      <c r="O26" s="325" t="s">
        <v>1982</v>
      </c>
      <c r="P26" s="325" t="s">
        <v>1981</v>
      </c>
      <c r="Q26" s="325" t="s">
        <v>1982</v>
      </c>
      <c r="R26" s="325" t="s">
        <v>1981</v>
      </c>
      <c r="S26" s="325" t="s">
        <v>1982</v>
      </c>
      <c r="T26" s="325" t="s">
        <v>1981</v>
      </c>
      <c r="U26" s="325" t="s">
        <v>1983</v>
      </c>
      <c r="V26" s="370">
        <v>100000</v>
      </c>
      <c r="W26" s="325" t="s">
        <v>27</v>
      </c>
      <c r="X26" s="327" t="s">
        <v>896</v>
      </c>
      <c r="Y26" s="319" t="s">
        <v>1778</v>
      </c>
    </row>
    <row r="27" spans="1:25" ht="168" x14ac:dyDescent="0.35">
      <c r="A27" s="331"/>
      <c r="B27" s="348" t="s">
        <v>923</v>
      </c>
      <c r="C27" s="1185"/>
      <c r="D27" s="1226"/>
      <c r="E27" s="329" t="s">
        <v>1984</v>
      </c>
      <c r="F27" s="327" t="s">
        <v>1985</v>
      </c>
      <c r="G27" s="327" t="s">
        <v>1986</v>
      </c>
      <c r="H27" s="330" t="s">
        <v>1987</v>
      </c>
      <c r="I27" s="339" t="s">
        <v>1988</v>
      </c>
      <c r="J27" s="314" t="s">
        <v>1989</v>
      </c>
      <c r="K27" s="329" t="s">
        <v>1990</v>
      </c>
      <c r="L27" s="325" t="s">
        <v>1991</v>
      </c>
      <c r="M27" s="325" t="s">
        <v>1992</v>
      </c>
      <c r="N27" s="325" t="s">
        <v>1993</v>
      </c>
      <c r="O27" s="325" t="s">
        <v>1994</v>
      </c>
      <c r="P27" s="325" t="s">
        <v>1993</v>
      </c>
      <c r="Q27" s="325" t="s">
        <v>1995</v>
      </c>
      <c r="R27" s="325" t="s">
        <v>1993</v>
      </c>
      <c r="S27" s="325" t="s">
        <v>1996</v>
      </c>
      <c r="T27" s="325" t="s">
        <v>1993</v>
      </c>
      <c r="U27" s="325" t="s">
        <v>1997</v>
      </c>
      <c r="V27" s="370"/>
      <c r="W27" s="325" t="s">
        <v>29</v>
      </c>
      <c r="X27" s="327" t="s">
        <v>896</v>
      </c>
      <c r="Y27" s="319" t="s">
        <v>1778</v>
      </c>
    </row>
    <row r="28" spans="1:25" ht="154" x14ac:dyDescent="0.35">
      <c r="A28" s="371"/>
      <c r="B28" s="363" t="s">
        <v>1998</v>
      </c>
      <c r="C28" s="1216"/>
      <c r="D28" s="1227"/>
      <c r="E28" s="325" t="s">
        <v>1999</v>
      </c>
      <c r="F28" s="327" t="s">
        <v>2000</v>
      </c>
      <c r="G28" s="327" t="s">
        <v>2051</v>
      </c>
      <c r="H28" s="325" t="s">
        <v>964</v>
      </c>
      <c r="I28" s="339" t="s">
        <v>2001</v>
      </c>
      <c r="J28" s="314" t="s">
        <v>2002</v>
      </c>
      <c r="K28" s="325" t="s">
        <v>2003</v>
      </c>
      <c r="L28" s="325" t="s">
        <v>2004</v>
      </c>
      <c r="M28" s="329" t="s">
        <v>968</v>
      </c>
      <c r="N28" s="329" t="s">
        <v>2005</v>
      </c>
      <c r="O28" s="329" t="s">
        <v>968</v>
      </c>
      <c r="P28" s="329" t="s">
        <v>2005</v>
      </c>
      <c r="Q28" s="325" t="s">
        <v>968</v>
      </c>
      <c r="R28" s="329" t="s">
        <v>2005</v>
      </c>
      <c r="S28" s="325" t="s">
        <v>2006</v>
      </c>
      <c r="T28" s="325" t="s">
        <v>2007</v>
      </c>
      <c r="U28" s="302" t="s">
        <v>701</v>
      </c>
      <c r="V28" s="372">
        <v>30000</v>
      </c>
      <c r="W28" s="302" t="s">
        <v>27</v>
      </c>
      <c r="X28" s="327" t="s">
        <v>896</v>
      </c>
      <c r="Y28" s="319" t="s">
        <v>1778</v>
      </c>
    </row>
    <row r="29" spans="1:25" ht="126" x14ac:dyDescent="0.35">
      <c r="A29" s="371" t="s">
        <v>2052</v>
      </c>
      <c r="B29" s="363" t="s">
        <v>2008</v>
      </c>
      <c r="C29" s="302" t="s">
        <v>1732</v>
      </c>
      <c r="D29" s="373" t="s">
        <v>2009</v>
      </c>
      <c r="E29" s="302" t="s">
        <v>988</v>
      </c>
      <c r="F29" s="318" t="s">
        <v>2010</v>
      </c>
      <c r="G29" s="318" t="s">
        <v>2011</v>
      </c>
      <c r="H29" s="302" t="s">
        <v>991</v>
      </c>
      <c r="I29" s="357" t="s">
        <v>2012</v>
      </c>
      <c r="J29" s="330" t="s">
        <v>2013</v>
      </c>
      <c r="K29" s="302" t="s">
        <v>2014</v>
      </c>
      <c r="L29" s="302" t="s">
        <v>2015</v>
      </c>
      <c r="M29" s="315" t="s">
        <v>2016</v>
      </c>
      <c r="N29" s="315" t="s">
        <v>997</v>
      </c>
      <c r="O29" s="315" t="s">
        <v>2017</v>
      </c>
      <c r="P29" s="315" t="s">
        <v>997</v>
      </c>
      <c r="Q29" s="315" t="s">
        <v>2018</v>
      </c>
      <c r="R29" s="315" t="s">
        <v>997</v>
      </c>
      <c r="S29" s="315" t="s">
        <v>2019</v>
      </c>
      <c r="T29" s="315" t="s">
        <v>997</v>
      </c>
      <c r="U29" s="302" t="s">
        <v>701</v>
      </c>
      <c r="V29" s="363" t="s">
        <v>28</v>
      </c>
      <c r="W29" s="302" t="s">
        <v>29</v>
      </c>
      <c r="X29" s="318" t="s">
        <v>896</v>
      </c>
      <c r="Y29" s="319" t="s">
        <v>1779</v>
      </c>
    </row>
    <row r="30" spans="1:25" ht="84" x14ac:dyDescent="0.35">
      <c r="A30" s="374" t="s">
        <v>1201</v>
      </c>
      <c r="B30" s="348" t="s">
        <v>719</v>
      </c>
      <c r="C30" s="325" t="s">
        <v>1716</v>
      </c>
      <c r="D30" s="348" t="s">
        <v>1397</v>
      </c>
      <c r="E30" s="325" t="s">
        <v>1717</v>
      </c>
      <c r="F30" s="325" t="s">
        <v>1721</v>
      </c>
      <c r="G30" s="314" t="s">
        <v>1722</v>
      </c>
      <c r="H30" s="325" t="s">
        <v>724</v>
      </c>
      <c r="I30" s="339" t="s">
        <v>1723</v>
      </c>
      <c r="J30" s="314" t="s">
        <v>2020</v>
      </c>
      <c r="K30" s="314" t="s">
        <v>1741</v>
      </c>
      <c r="L30" s="330" t="s">
        <v>1724</v>
      </c>
      <c r="M30" s="375" t="s">
        <v>1806</v>
      </c>
      <c r="N30" s="314" t="s">
        <v>1726</v>
      </c>
      <c r="O30" s="375" t="s">
        <v>1807</v>
      </c>
      <c r="P30" s="314" t="s">
        <v>1726</v>
      </c>
      <c r="Q30" s="375" t="s">
        <v>1808</v>
      </c>
      <c r="R30" s="314" t="s">
        <v>1726</v>
      </c>
      <c r="S30" s="375" t="s">
        <v>1809</v>
      </c>
      <c r="T30" s="314" t="s">
        <v>1726</v>
      </c>
      <c r="U30" s="330" t="s">
        <v>1730</v>
      </c>
      <c r="V30" s="348" t="s">
        <v>1731</v>
      </c>
      <c r="W30" s="325" t="s">
        <v>833</v>
      </c>
      <c r="X30" s="327" t="s">
        <v>896</v>
      </c>
      <c r="Y30" s="319" t="s">
        <v>1779</v>
      </c>
    </row>
    <row r="31" spans="1:25" ht="112" x14ac:dyDescent="0.35">
      <c r="A31" s="365" t="s">
        <v>17</v>
      </c>
      <c r="B31" s="369" t="s">
        <v>2021</v>
      </c>
      <c r="C31" s="376" t="s">
        <v>1732</v>
      </c>
      <c r="D31" s="332" t="s">
        <v>2009</v>
      </c>
      <c r="E31" s="333" t="s">
        <v>2022</v>
      </c>
      <c r="F31" s="1184" t="s">
        <v>2023</v>
      </c>
      <c r="G31" s="318" t="s">
        <v>2024</v>
      </c>
      <c r="H31" s="302" t="s">
        <v>2025</v>
      </c>
      <c r="I31" s="361" t="s">
        <v>2026</v>
      </c>
      <c r="J31" s="314" t="s">
        <v>2027</v>
      </c>
      <c r="K31" s="329" t="s">
        <v>2028</v>
      </c>
      <c r="L31" s="1228" t="s">
        <v>2029</v>
      </c>
      <c r="M31" s="325" t="s">
        <v>2030</v>
      </c>
      <c r="N31" s="329" t="s">
        <v>2031</v>
      </c>
      <c r="O31" s="325" t="s">
        <v>2032</v>
      </c>
      <c r="P31" s="329" t="s">
        <v>2033</v>
      </c>
      <c r="Q31" s="325" t="s">
        <v>741</v>
      </c>
      <c r="R31" s="329" t="s">
        <v>106</v>
      </c>
      <c r="S31" s="325" t="s">
        <v>2034</v>
      </c>
      <c r="T31" s="329" t="s">
        <v>2035</v>
      </c>
      <c r="U31" s="325" t="s">
        <v>1997</v>
      </c>
      <c r="V31" s="348" t="s">
        <v>28</v>
      </c>
      <c r="W31" s="325" t="s">
        <v>29</v>
      </c>
      <c r="X31" s="327" t="s">
        <v>896</v>
      </c>
      <c r="Y31" s="319" t="s">
        <v>1778</v>
      </c>
    </row>
    <row r="32" spans="1:25" ht="84" x14ac:dyDescent="0.35">
      <c r="A32" s="365"/>
      <c r="B32" s="358"/>
      <c r="C32" s="376"/>
      <c r="D32" s="332"/>
      <c r="E32" s="302" t="s">
        <v>2036</v>
      </c>
      <c r="F32" s="1216"/>
      <c r="G32" s="318" t="s">
        <v>2037</v>
      </c>
      <c r="H32" s="302" t="s">
        <v>2038</v>
      </c>
      <c r="I32" s="377" t="s">
        <v>3913</v>
      </c>
      <c r="J32" s="330" t="s">
        <v>2039</v>
      </c>
      <c r="K32" s="315" t="s">
        <v>2040</v>
      </c>
      <c r="L32" s="1215"/>
      <c r="M32" s="325" t="s">
        <v>2041</v>
      </c>
      <c r="N32" s="329" t="s">
        <v>2031</v>
      </c>
      <c r="O32" s="325" t="s">
        <v>2032</v>
      </c>
      <c r="P32" s="329" t="s">
        <v>2033</v>
      </c>
      <c r="Q32" s="325" t="s">
        <v>2034</v>
      </c>
      <c r="R32" s="329" t="s">
        <v>2035</v>
      </c>
      <c r="S32" s="325" t="s">
        <v>741</v>
      </c>
      <c r="T32" s="329" t="s">
        <v>106</v>
      </c>
      <c r="U32" s="325" t="s">
        <v>1997</v>
      </c>
      <c r="V32" s="348" t="s">
        <v>28</v>
      </c>
      <c r="W32" s="325" t="s">
        <v>29</v>
      </c>
      <c r="X32" s="327" t="s">
        <v>896</v>
      </c>
      <c r="Y32" s="319" t="s">
        <v>1778</v>
      </c>
    </row>
    <row r="33" spans="1:25" ht="210.5" thickBot="1" x14ac:dyDescent="0.4">
      <c r="A33" s="378" t="s">
        <v>17</v>
      </c>
      <c r="B33" s="379" t="s">
        <v>1776</v>
      </c>
      <c r="C33" s="302" t="s">
        <v>1744</v>
      </c>
      <c r="D33" s="714" t="s">
        <v>1798</v>
      </c>
      <c r="E33" s="302" t="s">
        <v>1733</v>
      </c>
      <c r="F33" s="381" t="s">
        <v>981</v>
      </c>
      <c r="G33" s="382" t="s">
        <v>1799</v>
      </c>
      <c r="H33" s="380" t="s">
        <v>1734</v>
      </c>
      <c r="I33" s="357" t="s">
        <v>1735</v>
      </c>
      <c r="J33" s="382" t="s">
        <v>2042</v>
      </c>
      <c r="K33" s="380" t="s">
        <v>1777</v>
      </c>
      <c r="L33" s="380" t="s">
        <v>1736</v>
      </c>
      <c r="M33" s="383" t="s">
        <v>1737</v>
      </c>
      <c r="N33" s="383" t="s">
        <v>1738</v>
      </c>
      <c r="O33" s="383" t="s">
        <v>1737</v>
      </c>
      <c r="P33" s="383" t="s">
        <v>1738</v>
      </c>
      <c r="Q33" s="383" t="s">
        <v>1737</v>
      </c>
      <c r="R33" s="380" t="s">
        <v>1739</v>
      </c>
      <c r="S33" s="383" t="s">
        <v>1737</v>
      </c>
      <c r="T33" s="380" t="s">
        <v>969</v>
      </c>
      <c r="U33" s="380" t="s">
        <v>701</v>
      </c>
      <c r="V33" s="384" t="s">
        <v>155</v>
      </c>
      <c r="W33" s="380" t="s">
        <v>106</v>
      </c>
      <c r="X33" s="381" t="s">
        <v>896</v>
      </c>
      <c r="Y33" s="385" t="s">
        <v>1778</v>
      </c>
    </row>
    <row r="34" spans="1:25" ht="98.5" thickBot="1" x14ac:dyDescent="0.4">
      <c r="A34" s="1234" t="s">
        <v>326</v>
      </c>
      <c r="B34" s="1236" t="s">
        <v>754</v>
      </c>
      <c r="C34" s="1233" t="s">
        <v>2043</v>
      </c>
      <c r="D34" s="1232" t="s">
        <v>1613</v>
      </c>
      <c r="E34" s="1233" t="s">
        <v>44</v>
      </c>
      <c r="F34" s="387" t="s">
        <v>45</v>
      </c>
      <c r="G34" s="387" t="s">
        <v>2044</v>
      </c>
      <c r="H34" s="387" t="s">
        <v>1781</v>
      </c>
      <c r="I34" s="339" t="s">
        <v>3914</v>
      </c>
      <c r="J34" s="336" t="s">
        <v>2045</v>
      </c>
      <c r="K34" s="388" t="s">
        <v>2046</v>
      </c>
      <c r="L34" s="389" t="s">
        <v>1001</v>
      </c>
      <c r="M34" s="387" t="s">
        <v>2047</v>
      </c>
      <c r="N34" s="387" t="s">
        <v>2048</v>
      </c>
      <c r="O34" s="387" t="s">
        <v>1003</v>
      </c>
      <c r="P34" s="387" t="s">
        <v>1002</v>
      </c>
      <c r="Q34" s="387" t="s">
        <v>1003</v>
      </c>
      <c r="R34" s="387" t="s">
        <v>1002</v>
      </c>
      <c r="S34" s="387" t="s">
        <v>1003</v>
      </c>
      <c r="T34" s="387" t="s">
        <v>1002</v>
      </c>
      <c r="U34" s="387" t="s">
        <v>701</v>
      </c>
      <c r="V34" s="390">
        <v>170000</v>
      </c>
      <c r="W34" s="387" t="s">
        <v>27</v>
      </c>
      <c r="X34" s="391" t="s">
        <v>896</v>
      </c>
      <c r="Y34" s="392" t="s">
        <v>1827</v>
      </c>
    </row>
    <row r="35" spans="1:25" ht="136" customHeight="1" x14ac:dyDescent="0.35">
      <c r="A35" s="1230"/>
      <c r="B35" s="1212"/>
      <c r="C35" s="1233"/>
      <c r="D35" s="1232"/>
      <c r="E35" s="1233"/>
      <c r="F35" s="325" t="s">
        <v>45</v>
      </c>
      <c r="G35" s="302" t="s">
        <v>1780</v>
      </c>
      <c r="H35" s="325" t="s">
        <v>1781</v>
      </c>
      <c r="I35" s="1217" t="s">
        <v>1614</v>
      </c>
      <c r="J35" s="325" t="s">
        <v>1782</v>
      </c>
      <c r="K35" s="302" t="s">
        <v>1783</v>
      </c>
      <c r="L35" s="393" t="s">
        <v>1784</v>
      </c>
      <c r="M35" s="302" t="s">
        <v>1785</v>
      </c>
      <c r="N35" s="333" t="s">
        <v>1786</v>
      </c>
      <c r="O35" s="302" t="s">
        <v>1787</v>
      </c>
      <c r="P35" s="333" t="s">
        <v>1788</v>
      </c>
      <c r="Q35" s="302" t="s">
        <v>1787</v>
      </c>
      <c r="R35" s="333" t="s">
        <v>1788</v>
      </c>
      <c r="S35" s="302" t="s">
        <v>1789</v>
      </c>
      <c r="T35" s="333" t="s">
        <v>1788</v>
      </c>
      <c r="U35" s="386" t="s">
        <v>1269</v>
      </c>
      <c r="V35" s="394">
        <v>5970344</v>
      </c>
      <c r="W35" s="393" t="s">
        <v>1790</v>
      </c>
      <c r="X35" s="395" t="s">
        <v>896</v>
      </c>
      <c r="Y35" s="397" t="s">
        <v>1778</v>
      </c>
    </row>
    <row r="36" spans="1:25" ht="88" customHeight="1" thickBot="1" x14ac:dyDescent="0.4">
      <c r="A36" s="1235"/>
      <c r="B36" s="1237"/>
      <c r="C36" s="1233"/>
      <c r="D36" s="1232"/>
      <c r="E36" s="1233"/>
      <c r="F36" s="380" t="s">
        <v>45</v>
      </c>
      <c r="G36" s="380" t="s">
        <v>1791</v>
      </c>
      <c r="H36" s="380" t="s">
        <v>1781</v>
      </c>
      <c r="I36" s="1218"/>
      <c r="J36" s="380" t="s">
        <v>2056</v>
      </c>
      <c r="K36" s="382" t="s">
        <v>1792</v>
      </c>
      <c r="L36" s="382" t="s">
        <v>1793</v>
      </c>
      <c r="M36" s="380" t="s">
        <v>1794</v>
      </c>
      <c r="N36" s="380" t="s">
        <v>1795</v>
      </c>
      <c r="O36" s="380" t="s">
        <v>1794</v>
      </c>
      <c r="P36" s="380" t="s">
        <v>1795</v>
      </c>
      <c r="Q36" s="380" t="s">
        <v>1794</v>
      </c>
      <c r="R36" s="380" t="s">
        <v>1795</v>
      </c>
      <c r="S36" s="380" t="s">
        <v>1794</v>
      </c>
      <c r="T36" s="380" t="s">
        <v>1795</v>
      </c>
      <c r="U36" s="380" t="s">
        <v>1796</v>
      </c>
      <c r="V36" s="398"/>
      <c r="W36" s="382"/>
      <c r="X36" s="382" t="s">
        <v>896</v>
      </c>
      <c r="Y36" s="385" t="s">
        <v>1936</v>
      </c>
    </row>
  </sheetData>
  <mergeCells count="46">
    <mergeCell ref="I35:I36"/>
    <mergeCell ref="A34:A36"/>
    <mergeCell ref="B34:B36"/>
    <mergeCell ref="C34:C36"/>
    <mergeCell ref="D34:D36"/>
    <mergeCell ref="E34:E36"/>
    <mergeCell ref="A23:A25"/>
    <mergeCell ref="B23:B24"/>
    <mergeCell ref="C23:C24"/>
    <mergeCell ref="D23:D24"/>
    <mergeCell ref="E23:E24"/>
    <mergeCell ref="V23:V24"/>
    <mergeCell ref="C26:C28"/>
    <mergeCell ref="D26:D28"/>
    <mergeCell ref="F31:F32"/>
    <mergeCell ref="L31:L32"/>
    <mergeCell ref="J10:J11"/>
    <mergeCell ref="C6:C9"/>
    <mergeCell ref="D6:D9"/>
    <mergeCell ref="F6:F7"/>
    <mergeCell ref="H6:H7"/>
    <mergeCell ref="B12:B14"/>
    <mergeCell ref="C12:C14"/>
    <mergeCell ref="H18:H19"/>
    <mergeCell ref="I18:I19"/>
    <mergeCell ref="E10:E11"/>
    <mergeCell ref="F10:F11"/>
    <mergeCell ref="G10:G11"/>
    <mergeCell ref="H10:H11"/>
    <mergeCell ref="I10:I11"/>
    <mergeCell ref="A10:A11"/>
    <mergeCell ref="B10:B11"/>
    <mergeCell ref="C10:C11"/>
    <mergeCell ref="D10:D11"/>
    <mergeCell ref="A1:Y1"/>
    <mergeCell ref="A2:Y2"/>
    <mergeCell ref="A3:Y3"/>
    <mergeCell ref="F4:H4"/>
    <mergeCell ref="X4:X5"/>
    <mergeCell ref="A5:E5"/>
    <mergeCell ref="I5:W5"/>
    <mergeCell ref="A6:A7"/>
    <mergeCell ref="B6:B7"/>
    <mergeCell ref="V6:V7"/>
    <mergeCell ref="K10:K11"/>
    <mergeCell ref="L10:L1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9F7B4-A24E-45C7-944E-B77E422F4C36}">
  <dimension ref="A1:C10"/>
  <sheetViews>
    <sheetView zoomScale="90" zoomScaleNormal="90" workbookViewId="0">
      <selection activeCell="B2" sqref="B2:B4"/>
    </sheetView>
  </sheetViews>
  <sheetFormatPr defaultRowHeight="14.5" x14ac:dyDescent="0.35"/>
  <cols>
    <col min="1" max="1" width="8.81640625" customWidth="1"/>
    <col min="2" max="2" width="39" customWidth="1"/>
    <col min="3" max="3" width="56.54296875" customWidth="1"/>
  </cols>
  <sheetData>
    <row r="1" spans="1:3" ht="15.5" x14ac:dyDescent="0.35">
      <c r="A1" s="283"/>
      <c r="B1" s="1238" t="s">
        <v>1692</v>
      </c>
      <c r="C1" s="1239"/>
    </row>
    <row r="2" spans="1:3" ht="77.5" customHeight="1" x14ac:dyDescent="0.35">
      <c r="A2" s="283"/>
      <c r="B2" s="1240" t="s">
        <v>1664</v>
      </c>
      <c r="C2" s="284" t="s">
        <v>1678</v>
      </c>
    </row>
    <row r="3" spans="1:3" ht="66.650000000000006" customHeight="1" x14ac:dyDescent="0.35">
      <c r="A3" s="283"/>
      <c r="B3" s="1241"/>
      <c r="C3" s="284" t="s">
        <v>1679</v>
      </c>
    </row>
    <row r="4" spans="1:3" ht="88.5" customHeight="1" x14ac:dyDescent="0.35">
      <c r="A4" s="283"/>
      <c r="B4" s="1242"/>
      <c r="C4" s="284" t="s">
        <v>1680</v>
      </c>
    </row>
    <row r="5" spans="1:3" ht="70" customHeight="1" x14ac:dyDescent="0.35">
      <c r="A5" s="283"/>
      <c r="B5" s="284" t="s">
        <v>1665</v>
      </c>
      <c r="C5" s="284" t="s">
        <v>1666</v>
      </c>
    </row>
    <row r="6" spans="1:3" ht="60" customHeight="1" x14ac:dyDescent="0.35">
      <c r="A6" s="283"/>
      <c r="B6" s="284" t="s">
        <v>1667</v>
      </c>
      <c r="C6" s="284" t="s">
        <v>1668</v>
      </c>
    </row>
    <row r="7" spans="1:3" ht="106.5" customHeight="1" x14ac:dyDescent="0.35">
      <c r="A7" s="283"/>
      <c r="B7" s="284" t="s">
        <v>1669</v>
      </c>
      <c r="C7" s="284" t="s">
        <v>1670</v>
      </c>
    </row>
    <row r="8" spans="1:3" ht="63.65" customHeight="1" x14ac:dyDescent="0.35">
      <c r="A8" s="283"/>
      <c r="B8" s="284" t="s">
        <v>1671</v>
      </c>
      <c r="C8" s="284" t="s">
        <v>1672</v>
      </c>
    </row>
    <row r="9" spans="1:3" ht="74.5" customHeight="1" x14ac:dyDescent="0.35">
      <c r="A9" s="283"/>
      <c r="B9" s="284" t="s">
        <v>1673</v>
      </c>
      <c r="C9" s="284" t="s">
        <v>1674</v>
      </c>
    </row>
    <row r="10" spans="1:3" ht="88" customHeight="1" x14ac:dyDescent="0.35">
      <c r="A10" s="283"/>
      <c r="B10" s="284" t="s">
        <v>1675</v>
      </c>
      <c r="C10" s="284" t="s">
        <v>1676</v>
      </c>
    </row>
  </sheetData>
  <mergeCells count="2">
    <mergeCell ref="B1:C1"/>
    <mergeCell ref="B2:B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25"/>
  <sheetViews>
    <sheetView workbookViewId="0">
      <selection activeCell="K3" sqref="K3"/>
    </sheetView>
  </sheetViews>
  <sheetFormatPr defaultRowHeight="14.5" x14ac:dyDescent="0.35"/>
  <cols>
    <col min="1" max="1" width="12" customWidth="1"/>
    <col min="2" max="2" width="11.81640625" customWidth="1"/>
    <col min="3" max="3" width="12.1796875" customWidth="1"/>
    <col min="4" max="4" width="14.1796875" customWidth="1"/>
    <col min="5" max="6" width="13.81640625" customWidth="1"/>
    <col min="7" max="7" width="13.54296875" customWidth="1"/>
    <col min="8" max="8" width="13.81640625" customWidth="1"/>
    <col min="9" max="9" width="11.453125" customWidth="1"/>
    <col min="10" max="10" width="12.81640625" customWidth="1"/>
    <col min="11" max="11" width="14.453125" customWidth="1"/>
    <col min="12" max="12" width="15.453125" customWidth="1"/>
    <col min="13" max="13" width="13.1796875" customWidth="1"/>
    <col min="14" max="14" width="13.453125" customWidth="1"/>
    <col min="15" max="15" width="15.1796875" customWidth="1"/>
    <col min="16" max="16" width="16" customWidth="1"/>
    <col min="17" max="17" width="13" customWidth="1"/>
    <col min="18" max="18" width="13.54296875" customWidth="1"/>
    <col min="19" max="19" width="12.81640625" customWidth="1"/>
    <col min="20" max="20" width="14.1796875" customWidth="1"/>
  </cols>
  <sheetData>
    <row r="1" spans="1:20" x14ac:dyDescent="0.35">
      <c r="A1" s="785" t="s">
        <v>807</v>
      </c>
      <c r="B1" s="786"/>
      <c r="C1" s="786"/>
      <c r="D1" s="786"/>
      <c r="E1" s="786"/>
      <c r="F1" s="786"/>
      <c r="G1" s="786"/>
      <c r="H1" s="786"/>
      <c r="I1" s="786"/>
      <c r="J1" s="786"/>
      <c r="K1" s="786"/>
      <c r="L1" s="786"/>
      <c r="M1" s="786"/>
      <c r="N1" s="786"/>
      <c r="O1" s="786"/>
      <c r="P1" s="786"/>
      <c r="Q1" s="786"/>
      <c r="R1" s="786"/>
      <c r="S1" s="786"/>
      <c r="T1" s="787"/>
    </row>
    <row r="2" spans="1:20" x14ac:dyDescent="0.35">
      <c r="A2" s="788" t="s">
        <v>1659</v>
      </c>
      <c r="B2" s="789"/>
      <c r="C2" s="789"/>
      <c r="D2" s="789"/>
      <c r="E2" s="789"/>
      <c r="F2" s="789"/>
      <c r="G2" s="789"/>
      <c r="H2" s="789"/>
      <c r="I2" s="789"/>
      <c r="J2" s="789"/>
      <c r="K2" s="789"/>
      <c r="L2" s="789"/>
      <c r="M2" s="789"/>
      <c r="N2" s="789"/>
      <c r="O2" s="789"/>
      <c r="P2" s="789"/>
      <c r="Q2" s="789"/>
      <c r="R2" s="789"/>
      <c r="S2" s="789"/>
      <c r="T2" s="790"/>
    </row>
    <row r="3" spans="1:20" ht="65" x14ac:dyDescent="0.35">
      <c r="A3" s="53" t="s">
        <v>0</v>
      </c>
      <c r="B3" s="212" t="s">
        <v>1</v>
      </c>
      <c r="C3" s="212" t="s">
        <v>2</v>
      </c>
      <c r="D3" s="212" t="s">
        <v>3</v>
      </c>
      <c r="E3" s="212" t="s">
        <v>4</v>
      </c>
      <c r="F3" s="791" t="s">
        <v>5</v>
      </c>
      <c r="G3" s="791"/>
      <c r="H3" s="791"/>
      <c r="I3" s="212" t="s">
        <v>6</v>
      </c>
      <c r="J3" s="212" t="s">
        <v>808</v>
      </c>
      <c r="K3" s="212" t="s">
        <v>7</v>
      </c>
      <c r="L3" s="212" t="s">
        <v>16</v>
      </c>
      <c r="M3" s="212" t="s">
        <v>188</v>
      </c>
      <c r="N3" s="212" t="s">
        <v>8</v>
      </c>
      <c r="O3" s="32" t="s">
        <v>189</v>
      </c>
      <c r="P3" s="32" t="s">
        <v>8</v>
      </c>
      <c r="Q3" s="212" t="s">
        <v>9</v>
      </c>
      <c r="R3" s="212" t="s">
        <v>10</v>
      </c>
      <c r="S3" s="33" t="s">
        <v>11</v>
      </c>
      <c r="T3" s="792" t="s">
        <v>12</v>
      </c>
    </row>
    <row r="4" spans="1:20" x14ac:dyDescent="0.35">
      <c r="A4" s="794"/>
      <c r="B4" s="795"/>
      <c r="C4" s="795"/>
      <c r="D4" s="795"/>
      <c r="E4" s="795"/>
      <c r="F4" s="249" t="s">
        <v>13</v>
      </c>
      <c r="G4" s="249" t="s">
        <v>14</v>
      </c>
      <c r="H4" s="249" t="s">
        <v>15</v>
      </c>
      <c r="I4" s="796"/>
      <c r="J4" s="797"/>
      <c r="K4" s="797"/>
      <c r="L4" s="797"/>
      <c r="M4" s="797"/>
      <c r="N4" s="797"/>
      <c r="O4" s="797"/>
      <c r="P4" s="797"/>
      <c r="Q4" s="797"/>
      <c r="R4" s="797"/>
      <c r="S4" s="798"/>
      <c r="T4" s="793"/>
    </row>
    <row r="5" spans="1:20" ht="325" x14ac:dyDescent="0.35">
      <c r="A5" s="216" t="s">
        <v>17</v>
      </c>
      <c r="B5" s="207" t="s">
        <v>809</v>
      </c>
      <c r="C5" s="207" t="s">
        <v>810</v>
      </c>
      <c r="D5" s="210" t="s">
        <v>811</v>
      </c>
      <c r="E5" s="207" t="s">
        <v>812</v>
      </c>
      <c r="F5" s="207" t="s">
        <v>813</v>
      </c>
      <c r="G5" s="207" t="s">
        <v>814</v>
      </c>
      <c r="H5" s="207" t="s">
        <v>18</v>
      </c>
      <c r="I5" s="252" t="s">
        <v>815</v>
      </c>
      <c r="J5" s="207" t="s">
        <v>816</v>
      </c>
      <c r="K5" s="245" t="s">
        <v>817</v>
      </c>
      <c r="L5" s="207" t="s">
        <v>818</v>
      </c>
      <c r="M5" s="251" t="s">
        <v>819</v>
      </c>
      <c r="N5" s="251" t="s">
        <v>820</v>
      </c>
      <c r="O5" s="251" t="s">
        <v>1165</v>
      </c>
      <c r="P5" s="251" t="s">
        <v>821</v>
      </c>
      <c r="Q5" s="251" t="s">
        <v>822</v>
      </c>
      <c r="R5" s="799">
        <v>2580000</v>
      </c>
      <c r="S5" s="34" t="s">
        <v>27</v>
      </c>
      <c r="T5" s="37" t="s">
        <v>823</v>
      </c>
    </row>
    <row r="6" spans="1:20" ht="107.15" customHeight="1" x14ac:dyDescent="0.35">
      <c r="A6" s="216"/>
      <c r="B6" s="207"/>
      <c r="C6" s="207"/>
      <c r="D6" s="210"/>
      <c r="E6" s="207"/>
      <c r="F6" s="207"/>
      <c r="G6" s="207"/>
      <c r="H6" s="207"/>
      <c r="I6" s="252"/>
      <c r="J6" s="207"/>
      <c r="K6" s="245"/>
      <c r="L6" s="207"/>
      <c r="M6" s="251"/>
      <c r="N6" s="251"/>
      <c r="O6" s="237" t="s">
        <v>1166</v>
      </c>
      <c r="P6" s="237" t="s">
        <v>1167</v>
      </c>
      <c r="Q6" s="251" t="s">
        <v>1168</v>
      </c>
      <c r="R6" s="800"/>
      <c r="S6" s="34" t="s">
        <v>27</v>
      </c>
      <c r="T6" s="37" t="s">
        <v>1169</v>
      </c>
    </row>
    <row r="7" spans="1:20" ht="312" x14ac:dyDescent="0.35">
      <c r="A7" s="244" t="s">
        <v>17</v>
      </c>
      <c r="B7" s="245" t="s">
        <v>824</v>
      </c>
      <c r="C7" s="774" t="s">
        <v>329</v>
      </c>
      <c r="D7" s="246" t="s">
        <v>825</v>
      </c>
      <c r="E7" s="245" t="s">
        <v>826</v>
      </c>
      <c r="F7" s="245" t="s">
        <v>827</v>
      </c>
      <c r="G7" s="245" t="s">
        <v>828</v>
      </c>
      <c r="H7" s="245" t="s">
        <v>829</v>
      </c>
      <c r="I7" s="210" t="s">
        <v>1517</v>
      </c>
      <c r="J7" s="245" t="s">
        <v>830</v>
      </c>
      <c r="K7" s="245" t="s">
        <v>831</v>
      </c>
      <c r="L7" s="245" t="s">
        <v>832</v>
      </c>
      <c r="M7" s="34" t="s">
        <v>741</v>
      </c>
      <c r="N7" s="34" t="s">
        <v>833</v>
      </c>
      <c r="O7" s="34" t="s">
        <v>834</v>
      </c>
      <c r="P7" s="34" t="s">
        <v>835</v>
      </c>
      <c r="Q7" s="34" t="s">
        <v>836</v>
      </c>
      <c r="R7" s="801"/>
      <c r="S7" s="34" t="s">
        <v>27</v>
      </c>
      <c r="T7" s="37" t="s">
        <v>823</v>
      </c>
    </row>
    <row r="8" spans="1:20" ht="104" x14ac:dyDescent="0.35">
      <c r="A8" s="244"/>
      <c r="B8" s="245"/>
      <c r="C8" s="783"/>
      <c r="D8" s="246"/>
      <c r="E8" s="245"/>
      <c r="F8" s="207" t="s">
        <v>837</v>
      </c>
      <c r="G8" s="207" t="s">
        <v>838</v>
      </c>
      <c r="H8" s="208" t="s">
        <v>839</v>
      </c>
      <c r="I8" s="246" t="s">
        <v>1518</v>
      </c>
      <c r="J8" s="245" t="s">
        <v>840</v>
      </c>
      <c r="K8" s="245" t="s">
        <v>1635</v>
      </c>
      <c r="L8" s="251" t="s">
        <v>841</v>
      </c>
      <c r="M8" s="251" t="s">
        <v>842</v>
      </c>
      <c r="N8" s="251" t="s">
        <v>843</v>
      </c>
      <c r="O8" s="251" t="s">
        <v>844</v>
      </c>
      <c r="P8" s="251" t="s">
        <v>843</v>
      </c>
      <c r="Q8" s="251" t="s">
        <v>845</v>
      </c>
      <c r="R8" s="51" t="s">
        <v>1164</v>
      </c>
      <c r="S8" s="251"/>
      <c r="T8" s="253"/>
    </row>
    <row r="9" spans="1:20" ht="183" customHeight="1" x14ac:dyDescent="0.35">
      <c r="A9" s="244" t="s">
        <v>17</v>
      </c>
      <c r="B9" s="245" t="s">
        <v>824</v>
      </c>
      <c r="C9" s="775"/>
      <c r="D9" s="246" t="s">
        <v>825</v>
      </c>
      <c r="E9" s="245" t="s">
        <v>826</v>
      </c>
      <c r="F9" s="245" t="s">
        <v>827</v>
      </c>
      <c r="G9" s="245" t="s">
        <v>846</v>
      </c>
      <c r="H9" s="207" t="s">
        <v>847</v>
      </c>
      <c r="I9" s="211" t="s">
        <v>1519</v>
      </c>
      <c r="J9" s="245" t="s">
        <v>848</v>
      </c>
      <c r="K9" s="245" t="s">
        <v>1634</v>
      </c>
      <c r="L9" s="251" t="s">
        <v>849</v>
      </c>
      <c r="M9" s="251" t="s">
        <v>850</v>
      </c>
      <c r="N9" s="251" t="s">
        <v>851</v>
      </c>
      <c r="O9" s="251" t="s">
        <v>850</v>
      </c>
      <c r="P9" s="251" t="s">
        <v>852</v>
      </c>
      <c r="Q9" s="251" t="s">
        <v>853</v>
      </c>
      <c r="R9" s="51">
        <v>65000</v>
      </c>
      <c r="S9" s="251" t="s">
        <v>27</v>
      </c>
      <c r="T9" s="253" t="s">
        <v>823</v>
      </c>
    </row>
    <row r="10" spans="1:20" ht="270.75" customHeight="1" x14ac:dyDescent="0.35">
      <c r="A10" s="205" t="s">
        <v>17</v>
      </c>
      <c r="B10" s="802" t="s">
        <v>719</v>
      </c>
      <c r="C10" s="783" t="s">
        <v>720</v>
      </c>
      <c r="D10" s="784" t="s">
        <v>721</v>
      </c>
      <c r="E10" s="208" t="s">
        <v>854</v>
      </c>
      <c r="F10" s="208" t="s">
        <v>723</v>
      </c>
      <c r="G10" s="208" t="s">
        <v>333</v>
      </c>
      <c r="H10" s="209" t="s">
        <v>724</v>
      </c>
      <c r="I10" s="49" t="s">
        <v>725</v>
      </c>
      <c r="J10" s="209" t="s">
        <v>855</v>
      </c>
      <c r="K10" s="209" t="s">
        <v>856</v>
      </c>
      <c r="L10" s="245" t="s">
        <v>857</v>
      </c>
      <c r="M10" s="34" t="s">
        <v>858</v>
      </c>
      <c r="N10" s="34" t="s">
        <v>859</v>
      </c>
      <c r="O10" s="245" t="s">
        <v>741</v>
      </c>
      <c r="P10" s="34" t="s">
        <v>106</v>
      </c>
      <c r="Q10" s="34" t="s">
        <v>860</v>
      </c>
      <c r="R10" s="51" t="s">
        <v>28</v>
      </c>
      <c r="S10" s="46" t="s">
        <v>29</v>
      </c>
      <c r="T10" s="37" t="s">
        <v>823</v>
      </c>
    </row>
    <row r="11" spans="1:20" ht="409.6" thickBot="1" x14ac:dyDescent="0.4">
      <c r="A11" s="128"/>
      <c r="B11" s="802"/>
      <c r="C11" s="783"/>
      <c r="D11" s="784"/>
      <c r="E11" s="26" t="s">
        <v>861</v>
      </c>
      <c r="F11" s="254" t="s">
        <v>723</v>
      </c>
      <c r="G11" s="26" t="s">
        <v>862</v>
      </c>
      <c r="H11" s="254" t="s">
        <v>724</v>
      </c>
      <c r="I11" s="133" t="s">
        <v>863</v>
      </c>
      <c r="J11" s="245" t="s">
        <v>864</v>
      </c>
      <c r="K11" s="245" t="s">
        <v>865</v>
      </c>
      <c r="L11" s="245" t="s">
        <v>866</v>
      </c>
      <c r="M11" s="245" t="s">
        <v>867</v>
      </c>
      <c r="N11" s="34" t="s">
        <v>868</v>
      </c>
      <c r="O11" s="34" t="s">
        <v>869</v>
      </c>
      <c r="P11" s="34" t="s">
        <v>870</v>
      </c>
      <c r="Q11" s="34" t="s">
        <v>871</v>
      </c>
      <c r="R11" s="51">
        <v>1540000</v>
      </c>
      <c r="S11" s="55" t="s">
        <v>27</v>
      </c>
      <c r="T11" s="37" t="s">
        <v>823</v>
      </c>
    </row>
    <row r="12" spans="1:20" ht="409.5" x14ac:dyDescent="0.35">
      <c r="A12" s="129"/>
      <c r="B12" s="803"/>
      <c r="C12" s="775"/>
      <c r="D12" s="777"/>
      <c r="E12" s="209" t="s">
        <v>872</v>
      </c>
      <c r="F12" s="209" t="s">
        <v>873</v>
      </c>
      <c r="G12" s="209" t="s">
        <v>874</v>
      </c>
      <c r="H12" s="208" t="s">
        <v>875</v>
      </c>
      <c r="I12" s="49" t="s">
        <v>876</v>
      </c>
      <c r="J12" s="245" t="s">
        <v>877</v>
      </c>
      <c r="K12" s="245" t="s">
        <v>878</v>
      </c>
      <c r="L12" s="34" t="s">
        <v>879</v>
      </c>
      <c r="M12" s="34" t="s">
        <v>741</v>
      </c>
      <c r="N12" s="34" t="s">
        <v>833</v>
      </c>
      <c r="O12" s="34" t="s">
        <v>741</v>
      </c>
      <c r="P12" s="34" t="s">
        <v>833</v>
      </c>
      <c r="Q12" s="34" t="s">
        <v>880</v>
      </c>
      <c r="R12" s="51">
        <v>130000</v>
      </c>
      <c r="S12" s="45"/>
      <c r="T12" s="37" t="s">
        <v>823</v>
      </c>
    </row>
    <row r="13" spans="1:20" ht="377" x14ac:dyDescent="0.35">
      <c r="A13" s="780" t="s">
        <v>330</v>
      </c>
      <c r="B13" s="774" t="s">
        <v>19</v>
      </c>
      <c r="C13" s="774" t="s">
        <v>20</v>
      </c>
      <c r="D13" s="776" t="s">
        <v>21</v>
      </c>
      <c r="E13" s="38" t="s">
        <v>881</v>
      </c>
      <c r="F13" s="207" t="s">
        <v>882</v>
      </c>
      <c r="G13" s="207" t="s">
        <v>883</v>
      </c>
      <c r="H13" s="207" t="s">
        <v>884</v>
      </c>
      <c r="I13" s="44" t="s">
        <v>885</v>
      </c>
      <c r="J13" s="245" t="s">
        <v>886</v>
      </c>
      <c r="K13" s="245" t="s">
        <v>887</v>
      </c>
      <c r="L13" s="34" t="s">
        <v>888</v>
      </c>
      <c r="M13" s="34" t="s">
        <v>891</v>
      </c>
      <c r="N13" s="34" t="s">
        <v>890</v>
      </c>
      <c r="O13" s="34" t="s">
        <v>889</v>
      </c>
      <c r="P13" s="34" t="s">
        <v>890</v>
      </c>
      <c r="Q13" s="245" t="s">
        <v>892</v>
      </c>
      <c r="R13" s="170">
        <v>1500000</v>
      </c>
      <c r="S13" s="34" t="s">
        <v>27</v>
      </c>
      <c r="T13" s="37" t="s">
        <v>893</v>
      </c>
    </row>
    <row r="14" spans="1:20" ht="269.25" customHeight="1" x14ac:dyDescent="0.35">
      <c r="A14" s="781"/>
      <c r="B14" s="783"/>
      <c r="C14" s="783"/>
      <c r="D14" s="784"/>
      <c r="E14" s="245" t="s">
        <v>22</v>
      </c>
      <c r="F14" s="207" t="s">
        <v>335</v>
      </c>
      <c r="G14" s="207" t="s">
        <v>336</v>
      </c>
      <c r="H14" s="207" t="s">
        <v>337</v>
      </c>
      <c r="I14" s="44" t="s">
        <v>794</v>
      </c>
      <c r="J14" s="245" t="s">
        <v>894</v>
      </c>
      <c r="K14" s="245" t="s">
        <v>1170</v>
      </c>
      <c r="L14" s="34" t="s">
        <v>895</v>
      </c>
      <c r="M14" s="245" t="s">
        <v>1171</v>
      </c>
      <c r="N14" s="245" t="s">
        <v>338</v>
      </c>
      <c r="O14" s="245" t="s">
        <v>1172</v>
      </c>
      <c r="P14" s="245" t="s">
        <v>338</v>
      </c>
      <c r="Q14" s="34" t="s">
        <v>701</v>
      </c>
      <c r="R14" s="34" t="s">
        <v>155</v>
      </c>
      <c r="S14" s="34" t="s">
        <v>106</v>
      </c>
      <c r="T14" s="37" t="s">
        <v>896</v>
      </c>
    </row>
    <row r="15" spans="1:20" ht="169" x14ac:dyDescent="0.35">
      <c r="A15" s="781"/>
      <c r="B15" s="783"/>
      <c r="C15" s="783"/>
      <c r="D15" s="784"/>
      <c r="E15" s="35" t="s">
        <v>897</v>
      </c>
      <c r="F15" s="245" t="s">
        <v>898</v>
      </c>
      <c r="G15" s="245" t="s">
        <v>899</v>
      </c>
      <c r="H15" s="41" t="s">
        <v>900</v>
      </c>
      <c r="I15" s="44" t="s">
        <v>901</v>
      </c>
      <c r="J15" s="245" t="s">
        <v>902</v>
      </c>
      <c r="K15" s="245" t="s">
        <v>903</v>
      </c>
      <c r="L15" s="34" t="s">
        <v>904</v>
      </c>
      <c r="M15" s="34" t="s">
        <v>905</v>
      </c>
      <c r="N15" s="34" t="s">
        <v>906</v>
      </c>
      <c r="O15" s="34" t="s">
        <v>905</v>
      </c>
      <c r="P15" s="34" t="s">
        <v>907</v>
      </c>
      <c r="Q15" s="34" t="s">
        <v>908</v>
      </c>
      <c r="R15" s="170">
        <v>670000</v>
      </c>
      <c r="S15" s="34" t="s">
        <v>27</v>
      </c>
      <c r="T15" s="37" t="s">
        <v>893</v>
      </c>
    </row>
    <row r="16" spans="1:20" ht="143" x14ac:dyDescent="0.35">
      <c r="A16" s="782"/>
      <c r="B16" s="775"/>
      <c r="C16" s="783"/>
      <c r="D16" s="777"/>
      <c r="E16" s="207" t="s">
        <v>909</v>
      </c>
      <c r="F16" s="245" t="s">
        <v>910</v>
      </c>
      <c r="G16" s="245" t="s">
        <v>911</v>
      </c>
      <c r="H16" s="245" t="s">
        <v>884</v>
      </c>
      <c r="I16" s="44" t="s">
        <v>912</v>
      </c>
      <c r="J16" s="245" t="s">
        <v>913</v>
      </c>
      <c r="K16" s="245" t="s">
        <v>914</v>
      </c>
      <c r="L16" s="34" t="s">
        <v>915</v>
      </c>
      <c r="M16" s="34" t="s">
        <v>916</v>
      </c>
      <c r="N16" s="34" t="s">
        <v>917</v>
      </c>
      <c r="O16" s="34" t="s">
        <v>916</v>
      </c>
      <c r="P16" s="34" t="s">
        <v>917</v>
      </c>
      <c r="Q16" s="34" t="s">
        <v>701</v>
      </c>
      <c r="R16" s="34" t="s">
        <v>155</v>
      </c>
      <c r="S16" s="34" t="s">
        <v>106</v>
      </c>
      <c r="T16" s="37" t="s">
        <v>893</v>
      </c>
    </row>
    <row r="17" spans="1:20" ht="325" x14ac:dyDescent="0.35">
      <c r="A17" s="772" t="s">
        <v>17</v>
      </c>
      <c r="B17" s="245" t="s">
        <v>24</v>
      </c>
      <c r="C17" s="41" t="s">
        <v>340</v>
      </c>
      <c r="D17" s="246" t="s">
        <v>25</v>
      </c>
      <c r="E17" s="245" t="s">
        <v>341</v>
      </c>
      <c r="F17" s="245" t="s">
        <v>342</v>
      </c>
      <c r="G17" s="245" t="s">
        <v>23</v>
      </c>
      <c r="H17" s="41" t="s">
        <v>18</v>
      </c>
      <c r="I17" s="246" t="s">
        <v>343</v>
      </c>
      <c r="J17" s="245" t="s">
        <v>918</v>
      </c>
      <c r="K17" s="245" t="s">
        <v>1173</v>
      </c>
      <c r="L17" s="34" t="s">
        <v>919</v>
      </c>
      <c r="M17" s="34" t="s">
        <v>921</v>
      </c>
      <c r="N17" s="34" t="s">
        <v>920</v>
      </c>
      <c r="O17" s="34" t="s">
        <v>922</v>
      </c>
      <c r="P17" s="34" t="s">
        <v>920</v>
      </c>
      <c r="Q17" s="34" t="s">
        <v>701</v>
      </c>
      <c r="R17" s="56">
        <v>210000</v>
      </c>
      <c r="S17" s="34" t="s">
        <v>27</v>
      </c>
      <c r="T17" s="37" t="s">
        <v>896</v>
      </c>
    </row>
    <row r="18" spans="1:20" ht="403" x14ac:dyDescent="0.35">
      <c r="A18" s="773"/>
      <c r="B18" s="245" t="s">
        <v>923</v>
      </c>
      <c r="C18" s="245" t="s">
        <v>924</v>
      </c>
      <c r="D18" s="246" t="s">
        <v>925</v>
      </c>
      <c r="E18" s="57" t="s">
        <v>926</v>
      </c>
      <c r="F18" s="245" t="s">
        <v>927</v>
      </c>
      <c r="G18" s="245" t="s">
        <v>928</v>
      </c>
      <c r="H18" s="41" t="s">
        <v>929</v>
      </c>
      <c r="I18" s="44" t="s">
        <v>1520</v>
      </c>
      <c r="J18" s="245" t="s">
        <v>930</v>
      </c>
      <c r="K18" s="34" t="s">
        <v>931</v>
      </c>
      <c r="L18" s="34" t="s">
        <v>932</v>
      </c>
      <c r="M18" s="34" t="s">
        <v>933</v>
      </c>
      <c r="N18" s="34" t="s">
        <v>907</v>
      </c>
      <c r="O18" s="34" t="s">
        <v>933</v>
      </c>
      <c r="P18" s="34" t="s">
        <v>934</v>
      </c>
      <c r="Q18" s="34" t="s">
        <v>935</v>
      </c>
      <c r="R18" s="58">
        <v>87000</v>
      </c>
      <c r="S18" s="34" t="s">
        <v>27</v>
      </c>
      <c r="T18" s="37" t="s">
        <v>893</v>
      </c>
    </row>
    <row r="19" spans="1:20" ht="208" x14ac:dyDescent="0.35">
      <c r="A19" s="773"/>
      <c r="B19" s="245" t="s">
        <v>936</v>
      </c>
      <c r="C19" s="41" t="s">
        <v>937</v>
      </c>
      <c r="D19" s="246" t="s">
        <v>1521</v>
      </c>
      <c r="E19" s="207" t="s">
        <v>938</v>
      </c>
      <c r="F19" s="245" t="s">
        <v>939</v>
      </c>
      <c r="G19" s="245" t="s">
        <v>940</v>
      </c>
      <c r="H19" s="34" t="s">
        <v>941</v>
      </c>
      <c r="I19" s="246" t="s">
        <v>1522</v>
      </c>
      <c r="J19" s="245" t="s">
        <v>942</v>
      </c>
      <c r="K19" s="245" t="s">
        <v>943</v>
      </c>
      <c r="L19" s="34" t="s">
        <v>944</v>
      </c>
      <c r="M19" s="34" t="s">
        <v>945</v>
      </c>
      <c r="N19" s="34" t="s">
        <v>946</v>
      </c>
      <c r="O19" s="34" t="s">
        <v>945</v>
      </c>
      <c r="P19" s="34" t="s">
        <v>946</v>
      </c>
      <c r="Q19" s="34" t="s">
        <v>947</v>
      </c>
      <c r="R19" s="59">
        <v>221000</v>
      </c>
      <c r="S19" s="34" t="s">
        <v>27</v>
      </c>
      <c r="T19" s="37" t="s">
        <v>893</v>
      </c>
    </row>
    <row r="20" spans="1:20" ht="166.5" customHeight="1" x14ac:dyDescent="0.35">
      <c r="A20" s="773"/>
      <c r="B20" s="245" t="s">
        <v>923</v>
      </c>
      <c r="C20" s="207" t="s">
        <v>948</v>
      </c>
      <c r="D20" s="211" t="s">
        <v>949</v>
      </c>
      <c r="E20" s="245" t="s">
        <v>950</v>
      </c>
      <c r="F20" s="245" t="s">
        <v>521</v>
      </c>
      <c r="G20" s="245" t="s">
        <v>951</v>
      </c>
      <c r="H20" s="245" t="s">
        <v>952</v>
      </c>
      <c r="I20" s="246" t="s">
        <v>953</v>
      </c>
      <c r="J20" s="36" t="s">
        <v>954</v>
      </c>
      <c r="K20" s="245" t="s">
        <v>955</v>
      </c>
      <c r="L20" s="34" t="s">
        <v>956</v>
      </c>
      <c r="M20" s="245" t="s">
        <v>957</v>
      </c>
      <c r="N20" s="34" t="s">
        <v>958</v>
      </c>
      <c r="O20" s="245" t="s">
        <v>957</v>
      </c>
      <c r="P20" s="34" t="s">
        <v>959</v>
      </c>
      <c r="Q20" s="34" t="s">
        <v>960</v>
      </c>
      <c r="R20" s="60">
        <v>25000</v>
      </c>
      <c r="S20" s="215" t="s">
        <v>27</v>
      </c>
      <c r="T20" s="37" t="s">
        <v>896</v>
      </c>
    </row>
    <row r="21" spans="1:20" ht="117" customHeight="1" x14ac:dyDescent="0.35">
      <c r="A21" s="130"/>
      <c r="B21" s="774" t="s">
        <v>485</v>
      </c>
      <c r="C21" s="774" t="s">
        <v>486</v>
      </c>
      <c r="D21" s="776" t="s">
        <v>925</v>
      </c>
      <c r="E21" s="245" t="s">
        <v>961</v>
      </c>
      <c r="F21" s="36" t="s">
        <v>962</v>
      </c>
      <c r="G21" s="36" t="s">
        <v>963</v>
      </c>
      <c r="H21" s="245" t="s">
        <v>964</v>
      </c>
      <c r="I21" s="246" t="s">
        <v>542</v>
      </c>
      <c r="J21" s="36" t="s">
        <v>965</v>
      </c>
      <c r="K21" s="245" t="s">
        <v>966</v>
      </c>
      <c r="L21" s="34" t="s">
        <v>967</v>
      </c>
      <c r="M21" s="34" t="s">
        <v>968</v>
      </c>
      <c r="N21" s="34" t="s">
        <v>970</v>
      </c>
      <c r="O21" s="34" t="s">
        <v>968</v>
      </c>
      <c r="P21" s="34" t="s">
        <v>970</v>
      </c>
      <c r="Q21" s="34" t="s">
        <v>701</v>
      </c>
      <c r="R21" s="34" t="s">
        <v>155</v>
      </c>
      <c r="S21" s="34" t="s">
        <v>106</v>
      </c>
      <c r="T21" s="37" t="s">
        <v>896</v>
      </c>
    </row>
    <row r="22" spans="1:20" ht="188.25" customHeight="1" x14ac:dyDescent="0.35">
      <c r="A22" s="130"/>
      <c r="B22" s="775"/>
      <c r="C22" s="775"/>
      <c r="D22" s="777"/>
      <c r="E22" s="245" t="s">
        <v>971</v>
      </c>
      <c r="F22" s="36" t="s">
        <v>972</v>
      </c>
      <c r="G22" s="36" t="s">
        <v>973</v>
      </c>
      <c r="H22" s="245" t="s">
        <v>974</v>
      </c>
      <c r="I22" s="246" t="s">
        <v>1523</v>
      </c>
      <c r="J22" s="36" t="s">
        <v>975</v>
      </c>
      <c r="K22" s="245" t="s">
        <v>976</v>
      </c>
      <c r="L22" s="34" t="s">
        <v>977</v>
      </c>
      <c r="M22" s="34" t="s">
        <v>978</v>
      </c>
      <c r="N22" s="34" t="s">
        <v>979</v>
      </c>
      <c r="O22" s="34" t="s">
        <v>978</v>
      </c>
      <c r="P22" s="34" t="s">
        <v>979</v>
      </c>
      <c r="Q22" s="34" t="s">
        <v>701</v>
      </c>
      <c r="R22" s="34" t="s">
        <v>155</v>
      </c>
      <c r="S22" s="34" t="s">
        <v>106</v>
      </c>
      <c r="T22" s="37" t="s">
        <v>896</v>
      </c>
    </row>
    <row r="23" spans="1:20" ht="221" x14ac:dyDescent="0.35">
      <c r="A23" s="131" t="s">
        <v>17</v>
      </c>
      <c r="B23" s="209" t="s">
        <v>26</v>
      </c>
      <c r="C23" s="774" t="s">
        <v>980</v>
      </c>
      <c r="D23" s="778" t="s">
        <v>51</v>
      </c>
      <c r="E23" s="245" t="s">
        <v>144</v>
      </c>
      <c r="F23" s="36" t="s">
        <v>981</v>
      </c>
      <c r="G23" s="36" t="s">
        <v>982</v>
      </c>
      <c r="H23" s="245" t="s">
        <v>983</v>
      </c>
      <c r="I23" s="210" t="s">
        <v>992</v>
      </c>
      <c r="J23" s="36" t="s">
        <v>984</v>
      </c>
      <c r="K23" s="245" t="s">
        <v>985</v>
      </c>
      <c r="L23" s="34" t="s">
        <v>986</v>
      </c>
      <c r="M23" s="34" t="s">
        <v>987</v>
      </c>
      <c r="N23" s="34" t="s">
        <v>969</v>
      </c>
      <c r="O23" s="34" t="s">
        <v>987</v>
      </c>
      <c r="P23" s="34" t="s">
        <v>969</v>
      </c>
      <c r="Q23" s="34" t="s">
        <v>701</v>
      </c>
      <c r="R23" s="34" t="s">
        <v>155</v>
      </c>
      <c r="S23" s="34" t="s">
        <v>106</v>
      </c>
      <c r="T23" s="37" t="s">
        <v>896</v>
      </c>
    </row>
    <row r="24" spans="1:20" ht="91" x14ac:dyDescent="0.35">
      <c r="A24" s="206"/>
      <c r="B24" s="209"/>
      <c r="C24" s="775"/>
      <c r="D24" s="779"/>
      <c r="E24" s="207" t="s">
        <v>988</v>
      </c>
      <c r="F24" s="40" t="s">
        <v>989</v>
      </c>
      <c r="G24" s="40" t="s">
        <v>990</v>
      </c>
      <c r="H24" s="207" t="s">
        <v>991</v>
      </c>
      <c r="I24" s="246" t="s">
        <v>1545</v>
      </c>
      <c r="J24" s="207" t="s">
        <v>993</v>
      </c>
      <c r="K24" s="207" t="s">
        <v>994</v>
      </c>
      <c r="L24" s="251" t="s">
        <v>995</v>
      </c>
      <c r="M24" s="34" t="s">
        <v>996</v>
      </c>
      <c r="N24" s="34" t="s">
        <v>997</v>
      </c>
      <c r="O24" s="34" t="s">
        <v>996</v>
      </c>
      <c r="P24" s="34" t="s">
        <v>997</v>
      </c>
      <c r="Q24" s="251" t="s">
        <v>701</v>
      </c>
      <c r="R24" s="251" t="s">
        <v>28</v>
      </c>
      <c r="S24" s="251" t="s">
        <v>29</v>
      </c>
      <c r="T24" s="37" t="s">
        <v>896</v>
      </c>
    </row>
    <row r="25" spans="1:20" ht="118" thickBot="1" x14ac:dyDescent="0.4">
      <c r="A25" s="132" t="s">
        <v>326</v>
      </c>
      <c r="B25" s="54" t="s">
        <v>754</v>
      </c>
      <c r="C25" s="26" t="s">
        <v>998</v>
      </c>
      <c r="D25" s="133" t="s">
        <v>43</v>
      </c>
      <c r="E25" s="54" t="s">
        <v>44</v>
      </c>
      <c r="F25" s="26" t="s">
        <v>45</v>
      </c>
      <c r="G25" s="26" t="s">
        <v>999</v>
      </c>
      <c r="H25" s="26" t="s">
        <v>46</v>
      </c>
      <c r="I25" s="134" t="s">
        <v>47</v>
      </c>
      <c r="J25" s="26" t="s">
        <v>48</v>
      </c>
      <c r="K25" s="54" t="s">
        <v>1000</v>
      </c>
      <c r="L25" s="61" t="s">
        <v>1001</v>
      </c>
      <c r="M25" s="54" t="s">
        <v>1003</v>
      </c>
      <c r="N25" s="54" t="s">
        <v>1002</v>
      </c>
      <c r="O25" s="54" t="s">
        <v>1003</v>
      </c>
      <c r="P25" s="54" t="s">
        <v>1002</v>
      </c>
      <c r="Q25" s="54" t="s">
        <v>701</v>
      </c>
      <c r="R25" s="171">
        <v>150000</v>
      </c>
      <c r="S25" s="54" t="s">
        <v>27</v>
      </c>
      <c r="T25" s="62" t="s">
        <v>896</v>
      </c>
    </row>
  </sheetData>
  <mergeCells count="21">
    <mergeCell ref="A13:A16"/>
    <mergeCell ref="B13:B16"/>
    <mergeCell ref="C13:C16"/>
    <mergeCell ref="D13:D16"/>
    <mergeCell ref="A1:T1"/>
    <mergeCell ref="A2:T2"/>
    <mergeCell ref="F3:H3"/>
    <mergeCell ref="T3:T4"/>
    <mergeCell ref="A4:E4"/>
    <mergeCell ref="I4:S4"/>
    <mergeCell ref="R5:R7"/>
    <mergeCell ref="C7:C9"/>
    <mergeCell ref="B10:B12"/>
    <mergeCell ref="C10:C12"/>
    <mergeCell ref="D10:D12"/>
    <mergeCell ref="A17:A20"/>
    <mergeCell ref="B21:B22"/>
    <mergeCell ref="C21:C22"/>
    <mergeCell ref="D21:D22"/>
    <mergeCell ref="C23:C24"/>
    <mergeCell ref="D23:D24"/>
  </mergeCells>
  <pageMargins left="0.7" right="0.7" top="0.75" bottom="0.75" header="0.3" footer="0.3"/>
  <pageSetup paperSize="9" scale="48"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3"/>
  <sheetViews>
    <sheetView workbookViewId="0">
      <selection activeCell="P4" sqref="P4"/>
    </sheetView>
  </sheetViews>
  <sheetFormatPr defaultRowHeight="14.5" x14ac:dyDescent="0.35"/>
  <cols>
    <col min="1" max="1" width="13.54296875" customWidth="1"/>
    <col min="2" max="2" width="13.453125" customWidth="1"/>
    <col min="3" max="3" width="14.453125" customWidth="1"/>
    <col min="4" max="4" width="16" customWidth="1"/>
    <col min="5" max="5" width="19.453125" customWidth="1"/>
    <col min="6" max="6" width="15.54296875" customWidth="1"/>
    <col min="7" max="7" width="16.81640625" customWidth="1"/>
    <col min="8" max="8" width="13.81640625" customWidth="1"/>
    <col min="9" max="9" width="14" customWidth="1"/>
    <col min="10" max="10" width="20.81640625" customWidth="1"/>
    <col min="11" max="11" width="21.453125" customWidth="1"/>
    <col min="12" max="12" width="20.453125" customWidth="1"/>
    <col min="13" max="13" width="13.1796875" customWidth="1"/>
    <col min="14" max="14" width="12.81640625" customWidth="1"/>
    <col min="15" max="15" width="13" customWidth="1"/>
    <col min="16" max="16" width="12.81640625" customWidth="1"/>
    <col min="17" max="17" width="13.1796875" customWidth="1"/>
    <col min="18" max="18" width="13.81640625" customWidth="1"/>
    <col min="19" max="19" width="13.1796875" customWidth="1"/>
    <col min="20" max="20" width="16.1796875" customWidth="1"/>
  </cols>
  <sheetData>
    <row r="1" spans="1:20" ht="15" thickBot="1" x14ac:dyDescent="0.4">
      <c r="A1" s="804" t="s">
        <v>1174</v>
      </c>
      <c r="B1" s="805"/>
      <c r="C1" s="805"/>
      <c r="D1" s="805"/>
      <c r="E1" s="805"/>
      <c r="F1" s="805"/>
      <c r="G1" s="805"/>
      <c r="H1" s="805"/>
      <c r="I1" s="805"/>
      <c r="J1" s="805"/>
      <c r="K1" s="805"/>
      <c r="L1" s="805"/>
      <c r="M1" s="805"/>
      <c r="N1" s="805"/>
      <c r="O1" s="805"/>
      <c r="P1" s="805"/>
      <c r="Q1" s="805"/>
      <c r="R1" s="805"/>
      <c r="S1" s="805"/>
      <c r="T1" s="806"/>
    </row>
    <row r="2" spans="1:20" x14ac:dyDescent="0.35">
      <c r="A2" s="807" t="s">
        <v>186</v>
      </c>
      <c r="B2" s="808"/>
      <c r="C2" s="808"/>
      <c r="D2" s="808"/>
      <c r="E2" s="808"/>
      <c r="F2" s="808"/>
      <c r="G2" s="808"/>
      <c r="H2" s="808"/>
      <c r="I2" s="808"/>
      <c r="J2" s="808"/>
      <c r="K2" s="808"/>
      <c r="L2" s="808"/>
      <c r="M2" s="808"/>
      <c r="N2" s="808"/>
      <c r="O2" s="808"/>
      <c r="P2" s="808"/>
      <c r="Q2" s="808"/>
      <c r="R2" s="808"/>
      <c r="S2" s="808"/>
      <c r="T2" s="809"/>
    </row>
    <row r="3" spans="1:20" x14ac:dyDescent="0.35">
      <c r="A3" s="810" t="s">
        <v>1660</v>
      </c>
      <c r="B3" s="811"/>
      <c r="C3" s="811"/>
      <c r="D3" s="811"/>
      <c r="E3" s="811"/>
      <c r="F3" s="811"/>
      <c r="G3" s="811"/>
      <c r="H3" s="811"/>
      <c r="I3" s="811"/>
      <c r="J3" s="811"/>
      <c r="K3" s="811"/>
      <c r="L3" s="811"/>
      <c r="M3" s="811"/>
      <c r="N3" s="811"/>
      <c r="O3" s="811"/>
      <c r="P3" s="811"/>
      <c r="Q3" s="811"/>
      <c r="R3" s="811"/>
      <c r="S3" s="811"/>
      <c r="T3" s="812"/>
    </row>
    <row r="4" spans="1:20" ht="52.5" thickBot="1" x14ac:dyDescent="0.4">
      <c r="A4" s="79" t="s">
        <v>0</v>
      </c>
      <c r="B4" s="80" t="s">
        <v>1</v>
      </c>
      <c r="C4" s="80" t="s">
        <v>2</v>
      </c>
      <c r="D4" s="236" t="s">
        <v>3</v>
      </c>
      <c r="E4" s="80" t="s">
        <v>4</v>
      </c>
      <c r="F4" s="813" t="s">
        <v>5</v>
      </c>
      <c r="G4" s="813"/>
      <c r="H4" s="813"/>
      <c r="I4" s="81" t="s">
        <v>6</v>
      </c>
      <c r="J4" s="82" t="s">
        <v>351</v>
      </c>
      <c r="K4" s="83" t="s">
        <v>7</v>
      </c>
      <c r="L4" s="83" t="s">
        <v>16</v>
      </c>
      <c r="M4" s="82" t="s">
        <v>352</v>
      </c>
      <c r="N4" s="82" t="s">
        <v>8</v>
      </c>
      <c r="O4" s="84" t="s">
        <v>189</v>
      </c>
      <c r="P4" s="84" t="s">
        <v>8</v>
      </c>
      <c r="Q4" s="82" t="s">
        <v>9</v>
      </c>
      <c r="R4" s="83" t="s">
        <v>10</v>
      </c>
      <c r="S4" s="85" t="s">
        <v>11</v>
      </c>
      <c r="T4" s="814" t="s">
        <v>12</v>
      </c>
    </row>
    <row r="5" spans="1:20" ht="15" thickBot="1" x14ac:dyDescent="0.4">
      <c r="A5" s="816"/>
      <c r="B5" s="817"/>
      <c r="C5" s="817"/>
      <c r="D5" s="817"/>
      <c r="E5" s="817"/>
      <c r="F5" s="86" t="s">
        <v>13</v>
      </c>
      <c r="G5" s="86" t="s">
        <v>14</v>
      </c>
      <c r="H5" s="87" t="s">
        <v>15</v>
      </c>
      <c r="I5" s="818"/>
      <c r="J5" s="819"/>
      <c r="K5" s="819"/>
      <c r="L5" s="819"/>
      <c r="M5" s="819"/>
      <c r="N5" s="819"/>
      <c r="O5" s="819"/>
      <c r="P5" s="819"/>
      <c r="Q5" s="819"/>
      <c r="R5" s="819"/>
      <c r="S5" s="820"/>
      <c r="T5" s="815"/>
    </row>
    <row r="6" spans="1:20" ht="182" x14ac:dyDescent="0.35">
      <c r="A6" s="858" t="s">
        <v>353</v>
      </c>
      <c r="B6" s="823" t="s">
        <v>354</v>
      </c>
      <c r="C6" s="825" t="s">
        <v>355</v>
      </c>
      <c r="D6" s="823" t="s">
        <v>356</v>
      </c>
      <c r="E6" s="233" t="s">
        <v>357</v>
      </c>
      <c r="F6" s="233" t="s">
        <v>358</v>
      </c>
      <c r="G6" s="233" t="s">
        <v>359</v>
      </c>
      <c r="H6" s="233" t="s">
        <v>360</v>
      </c>
      <c r="I6" s="235" t="s">
        <v>1524</v>
      </c>
      <c r="J6" s="233" t="s">
        <v>361</v>
      </c>
      <c r="K6" s="88" t="s">
        <v>362</v>
      </c>
      <c r="L6" s="88" t="s">
        <v>363</v>
      </c>
      <c r="M6" s="88" t="s">
        <v>364</v>
      </c>
      <c r="N6" s="88" t="s">
        <v>365</v>
      </c>
      <c r="O6" s="88" t="s">
        <v>364</v>
      </c>
      <c r="P6" s="88" t="s">
        <v>365</v>
      </c>
      <c r="Q6" s="88" t="s">
        <v>366</v>
      </c>
      <c r="R6" s="231">
        <v>695290.78</v>
      </c>
      <c r="S6" s="160" t="s">
        <v>27</v>
      </c>
      <c r="T6" s="94" t="s">
        <v>367</v>
      </c>
    </row>
    <row r="7" spans="1:20" ht="52" x14ac:dyDescent="0.35">
      <c r="A7" s="859"/>
      <c r="B7" s="823"/>
      <c r="C7" s="825"/>
      <c r="D7" s="823"/>
      <c r="E7" s="233" t="s">
        <v>368</v>
      </c>
      <c r="F7" s="233" t="s">
        <v>369</v>
      </c>
      <c r="G7" s="233" t="s">
        <v>370</v>
      </c>
      <c r="H7" s="233" t="s">
        <v>371</v>
      </c>
      <c r="I7" s="235" t="s">
        <v>1526</v>
      </c>
      <c r="J7" s="233" t="s">
        <v>372</v>
      </c>
      <c r="K7" s="233" t="s">
        <v>373</v>
      </c>
      <c r="L7" s="88" t="s">
        <v>374</v>
      </c>
      <c r="M7" s="88" t="s">
        <v>375</v>
      </c>
      <c r="N7" s="88" t="s">
        <v>376</v>
      </c>
      <c r="O7" s="88" t="s">
        <v>375</v>
      </c>
      <c r="P7" s="88" t="s">
        <v>376</v>
      </c>
      <c r="Q7" s="88" t="s">
        <v>377</v>
      </c>
      <c r="R7" s="101">
        <v>250000</v>
      </c>
      <c r="S7" s="93" t="s">
        <v>27</v>
      </c>
      <c r="T7" s="94" t="s">
        <v>367</v>
      </c>
    </row>
    <row r="8" spans="1:20" ht="91" x14ac:dyDescent="0.35">
      <c r="A8" s="859"/>
      <c r="B8" s="823"/>
      <c r="C8" s="825"/>
      <c r="D8" s="823"/>
      <c r="E8" s="233" t="s">
        <v>378</v>
      </c>
      <c r="F8" s="233" t="s">
        <v>379</v>
      </c>
      <c r="G8" s="233" t="s">
        <v>380</v>
      </c>
      <c r="H8" s="233" t="s">
        <v>381</v>
      </c>
      <c r="I8" s="161" t="s">
        <v>1525</v>
      </c>
      <c r="J8" s="233" t="s">
        <v>382</v>
      </c>
      <c r="K8" s="233" t="s">
        <v>383</v>
      </c>
      <c r="L8" s="186" t="s">
        <v>384</v>
      </c>
      <c r="M8" s="186" t="s">
        <v>385</v>
      </c>
      <c r="N8" s="89" t="s">
        <v>386</v>
      </c>
      <c r="O8" s="186" t="s">
        <v>385</v>
      </c>
      <c r="P8" s="89" t="s">
        <v>386</v>
      </c>
      <c r="Q8" s="89" t="s">
        <v>387</v>
      </c>
      <c r="R8" s="162" t="s">
        <v>29</v>
      </c>
      <c r="S8" s="163" t="s">
        <v>27</v>
      </c>
      <c r="T8" s="94" t="s">
        <v>367</v>
      </c>
    </row>
    <row r="9" spans="1:20" x14ac:dyDescent="0.35">
      <c r="A9" s="859"/>
      <c r="B9" s="823"/>
      <c r="C9" s="825"/>
      <c r="D9" s="823"/>
      <c r="E9" s="827" t="s">
        <v>388</v>
      </c>
      <c r="F9" s="827" t="s">
        <v>389</v>
      </c>
      <c r="G9" s="827" t="s">
        <v>390</v>
      </c>
      <c r="H9" s="827" t="s">
        <v>391</v>
      </c>
      <c r="I9" s="829" t="s">
        <v>1530</v>
      </c>
      <c r="J9" s="827" t="s">
        <v>392</v>
      </c>
      <c r="K9" s="831" t="s">
        <v>1476</v>
      </c>
      <c r="L9" s="821" t="s">
        <v>393</v>
      </c>
      <c r="M9" s="821" t="s">
        <v>1477</v>
      </c>
      <c r="N9" s="821" t="s">
        <v>328</v>
      </c>
      <c r="O9" s="821" t="s">
        <v>1478</v>
      </c>
      <c r="P9" s="821" t="s">
        <v>328</v>
      </c>
      <c r="Q9" s="821" t="s">
        <v>394</v>
      </c>
      <c r="R9" s="836">
        <v>1000000</v>
      </c>
      <c r="S9" s="832" t="s">
        <v>27</v>
      </c>
      <c r="T9" s="834" t="s">
        <v>367</v>
      </c>
    </row>
    <row r="10" spans="1:20" ht="203.15" customHeight="1" x14ac:dyDescent="0.35">
      <c r="A10" s="859"/>
      <c r="B10" s="823"/>
      <c r="C10" s="825"/>
      <c r="D10" s="823"/>
      <c r="E10" s="828"/>
      <c r="F10" s="828"/>
      <c r="G10" s="828"/>
      <c r="H10" s="828"/>
      <c r="I10" s="830"/>
      <c r="J10" s="828"/>
      <c r="K10" s="826"/>
      <c r="L10" s="822"/>
      <c r="M10" s="822"/>
      <c r="N10" s="822"/>
      <c r="O10" s="822"/>
      <c r="P10" s="822"/>
      <c r="Q10" s="822"/>
      <c r="R10" s="838"/>
      <c r="S10" s="833"/>
      <c r="T10" s="835"/>
    </row>
    <row r="11" spans="1:20" ht="104" x14ac:dyDescent="0.35">
      <c r="A11" s="859"/>
      <c r="B11" s="823"/>
      <c r="C11" s="825"/>
      <c r="D11" s="823"/>
      <c r="E11" s="233" t="s">
        <v>395</v>
      </c>
      <c r="F11" s="233" t="s">
        <v>396</v>
      </c>
      <c r="G11" s="233" t="s">
        <v>397</v>
      </c>
      <c r="H11" s="233" t="s">
        <v>398</v>
      </c>
      <c r="I11" s="235" t="s">
        <v>1529</v>
      </c>
      <c r="J11" s="233" t="s">
        <v>399</v>
      </c>
      <c r="K11" s="233" t="s">
        <v>1479</v>
      </c>
      <c r="L11" s="233" t="s">
        <v>400</v>
      </c>
      <c r="M11" s="233" t="s">
        <v>1480</v>
      </c>
      <c r="N11" s="233" t="s">
        <v>365</v>
      </c>
      <c r="O11" s="233" t="s">
        <v>1481</v>
      </c>
      <c r="P11" s="233" t="s">
        <v>365</v>
      </c>
      <c r="Q11" s="88" t="s">
        <v>402</v>
      </c>
      <c r="R11" s="101">
        <v>4282400</v>
      </c>
      <c r="S11" s="93" t="s">
        <v>27</v>
      </c>
      <c r="T11" s="94" t="s">
        <v>367</v>
      </c>
    </row>
    <row r="12" spans="1:20" ht="169" customHeight="1" x14ac:dyDescent="0.35">
      <c r="A12" s="859"/>
      <c r="B12" s="823"/>
      <c r="C12" s="825"/>
      <c r="D12" s="823"/>
      <c r="E12" s="233" t="s">
        <v>403</v>
      </c>
      <c r="F12" s="233" t="s">
        <v>404</v>
      </c>
      <c r="G12" s="233" t="s">
        <v>1175</v>
      </c>
      <c r="H12" s="233" t="s">
        <v>405</v>
      </c>
      <c r="I12" s="161" t="s">
        <v>1528</v>
      </c>
      <c r="J12" s="95" t="s">
        <v>406</v>
      </c>
      <c r="K12" s="78" t="s">
        <v>1482</v>
      </c>
      <c r="L12" s="89" t="s">
        <v>407</v>
      </c>
      <c r="M12" s="89" t="s">
        <v>1484</v>
      </c>
      <c r="N12" s="78" t="s">
        <v>328</v>
      </c>
      <c r="O12" s="89" t="s">
        <v>1483</v>
      </c>
      <c r="P12" s="78" t="s">
        <v>328</v>
      </c>
      <c r="Q12" s="89" t="s">
        <v>408</v>
      </c>
      <c r="R12" s="101">
        <v>570000</v>
      </c>
      <c r="S12" s="163" t="s">
        <v>27</v>
      </c>
      <c r="T12" s="94" t="s">
        <v>367</v>
      </c>
    </row>
    <row r="13" spans="1:20" ht="78" x14ac:dyDescent="0.35">
      <c r="A13" s="859"/>
      <c r="B13" s="824"/>
      <c r="C13" s="826"/>
      <c r="D13" s="824"/>
      <c r="E13" s="78" t="s">
        <v>409</v>
      </c>
      <c r="F13" s="78" t="s">
        <v>410</v>
      </c>
      <c r="G13" s="78" t="s">
        <v>411</v>
      </c>
      <c r="H13" s="78" t="s">
        <v>412</v>
      </c>
      <c r="I13" s="235" t="s">
        <v>1527</v>
      </c>
      <c r="J13" s="78" t="s">
        <v>413</v>
      </c>
      <c r="K13" s="78" t="s">
        <v>1485</v>
      </c>
      <c r="L13" s="78" t="s">
        <v>414</v>
      </c>
      <c r="M13" s="78" t="s">
        <v>1486</v>
      </c>
      <c r="N13" s="78" t="s">
        <v>1176</v>
      </c>
      <c r="O13" s="78" t="s">
        <v>1487</v>
      </c>
      <c r="P13" s="78" t="s">
        <v>415</v>
      </c>
      <c r="Q13" s="78" t="s">
        <v>416</v>
      </c>
      <c r="R13" s="90" t="s">
        <v>28</v>
      </c>
      <c r="S13" s="91" t="s">
        <v>27</v>
      </c>
      <c r="T13" s="92" t="s">
        <v>367</v>
      </c>
    </row>
    <row r="14" spans="1:20" ht="156" customHeight="1" x14ac:dyDescent="0.35">
      <c r="A14" s="859"/>
      <c r="B14" s="846" t="s">
        <v>417</v>
      </c>
      <c r="C14" s="831" t="s">
        <v>418</v>
      </c>
      <c r="D14" s="846" t="s">
        <v>419</v>
      </c>
      <c r="E14" s="78" t="s">
        <v>420</v>
      </c>
      <c r="F14" s="78" t="s">
        <v>421</v>
      </c>
      <c r="G14" s="78" t="s">
        <v>422</v>
      </c>
      <c r="H14" s="78" t="s">
        <v>423</v>
      </c>
      <c r="I14" s="123" t="s">
        <v>1531</v>
      </c>
      <c r="J14" s="89" t="s">
        <v>424</v>
      </c>
      <c r="K14" s="78" t="s">
        <v>425</v>
      </c>
      <c r="L14" s="89" t="s">
        <v>426</v>
      </c>
      <c r="M14" s="78" t="s">
        <v>428</v>
      </c>
      <c r="N14" s="78" t="s">
        <v>427</v>
      </c>
      <c r="O14" s="78" t="s">
        <v>429</v>
      </c>
      <c r="P14" s="78" t="s">
        <v>427</v>
      </c>
      <c r="Q14" s="78" t="s">
        <v>430</v>
      </c>
      <c r="R14" s="109" t="s">
        <v>28</v>
      </c>
      <c r="S14" s="163" t="s">
        <v>27</v>
      </c>
      <c r="T14" s="94" t="s">
        <v>367</v>
      </c>
    </row>
    <row r="15" spans="1:20" ht="117.65" customHeight="1" x14ac:dyDescent="0.35">
      <c r="A15" s="859"/>
      <c r="B15" s="823"/>
      <c r="C15" s="825"/>
      <c r="D15" s="823"/>
      <c r="E15" s="78" t="s">
        <v>431</v>
      </c>
      <c r="F15" s="89" t="s">
        <v>432</v>
      </c>
      <c r="G15" s="89" t="s">
        <v>433</v>
      </c>
      <c r="H15" s="89" t="s">
        <v>434</v>
      </c>
      <c r="I15" s="123" t="s">
        <v>1532</v>
      </c>
      <c r="J15" s="89" t="s">
        <v>435</v>
      </c>
      <c r="K15" s="78" t="s">
        <v>1177</v>
      </c>
      <c r="L15" s="89" t="s">
        <v>436</v>
      </c>
      <c r="M15" s="89" t="s">
        <v>1178</v>
      </c>
      <c r="N15" s="78" t="s">
        <v>437</v>
      </c>
      <c r="O15" s="89" t="s">
        <v>1179</v>
      </c>
      <c r="P15" s="78" t="s">
        <v>438</v>
      </c>
      <c r="Q15" s="186" t="s">
        <v>439</v>
      </c>
      <c r="R15" s="101">
        <v>195000</v>
      </c>
      <c r="S15" s="93" t="s">
        <v>27</v>
      </c>
      <c r="T15" s="94" t="s">
        <v>367</v>
      </c>
    </row>
    <row r="16" spans="1:20" ht="65" x14ac:dyDescent="0.35">
      <c r="A16" s="859"/>
      <c r="B16" s="823"/>
      <c r="C16" s="825"/>
      <c r="D16" s="823"/>
      <c r="E16" s="232" t="s">
        <v>440</v>
      </c>
      <c r="F16" s="232" t="s">
        <v>441</v>
      </c>
      <c r="G16" s="232" t="s">
        <v>442</v>
      </c>
      <c r="H16" s="232" t="s">
        <v>443</v>
      </c>
      <c r="I16" s="123" t="s">
        <v>1533</v>
      </c>
      <c r="J16" s="89" t="s">
        <v>444</v>
      </c>
      <c r="K16" s="78" t="s">
        <v>445</v>
      </c>
      <c r="L16" s="89" t="s">
        <v>446</v>
      </c>
      <c r="M16" s="78" t="s">
        <v>448</v>
      </c>
      <c r="N16" s="78" t="s">
        <v>449</v>
      </c>
      <c r="O16" s="78" t="s">
        <v>323</v>
      </c>
      <c r="P16" s="78" t="s">
        <v>449</v>
      </c>
      <c r="Q16" s="78" t="s">
        <v>447</v>
      </c>
      <c r="R16" s="101">
        <v>330000</v>
      </c>
      <c r="S16" s="163" t="s">
        <v>27</v>
      </c>
      <c r="T16" s="94" t="s">
        <v>367</v>
      </c>
    </row>
    <row r="17" spans="1:20" ht="104" x14ac:dyDescent="0.35">
      <c r="A17" s="859"/>
      <c r="B17" s="124"/>
      <c r="C17" s="831" t="s">
        <v>450</v>
      </c>
      <c r="D17" s="234" t="s">
        <v>451</v>
      </c>
      <c r="E17" s="232" t="s">
        <v>452</v>
      </c>
      <c r="F17" s="232" t="s">
        <v>453</v>
      </c>
      <c r="G17" s="232" t="s">
        <v>454</v>
      </c>
      <c r="H17" s="232" t="s">
        <v>455</v>
      </c>
      <c r="I17" s="234" t="s">
        <v>456</v>
      </c>
      <c r="J17" s="186" t="s">
        <v>457</v>
      </c>
      <c r="K17" s="78" t="s">
        <v>458</v>
      </c>
      <c r="L17" s="89" t="s">
        <v>1180</v>
      </c>
      <c r="M17" s="78" t="s">
        <v>459</v>
      </c>
      <c r="N17" s="78" t="s">
        <v>328</v>
      </c>
      <c r="O17" s="78" t="s">
        <v>459</v>
      </c>
      <c r="P17" s="78" t="s">
        <v>328</v>
      </c>
      <c r="Q17" s="78" t="s">
        <v>460</v>
      </c>
      <c r="R17" s="101">
        <v>700000</v>
      </c>
      <c r="S17" s="93" t="s">
        <v>27</v>
      </c>
      <c r="T17" s="94" t="s">
        <v>367</v>
      </c>
    </row>
    <row r="18" spans="1:20" ht="182.15" customHeight="1" x14ac:dyDescent="0.35">
      <c r="A18" s="859"/>
      <c r="B18" s="124"/>
      <c r="C18" s="825"/>
      <c r="D18" s="122"/>
      <c r="E18" s="78" t="s">
        <v>461</v>
      </c>
      <c r="F18" s="89" t="s">
        <v>462</v>
      </c>
      <c r="G18" s="89" t="s">
        <v>463</v>
      </c>
      <c r="H18" s="89" t="s">
        <v>464</v>
      </c>
      <c r="I18" s="234" t="s">
        <v>1535</v>
      </c>
      <c r="J18" s="78" t="s">
        <v>465</v>
      </c>
      <c r="K18" s="78" t="s">
        <v>1488</v>
      </c>
      <c r="L18" s="89" t="s">
        <v>466</v>
      </c>
      <c r="M18" s="157" t="s">
        <v>1489</v>
      </c>
      <c r="N18" s="89" t="s">
        <v>467</v>
      </c>
      <c r="O18" s="157" t="s">
        <v>1490</v>
      </c>
      <c r="P18" s="89" t="s">
        <v>467</v>
      </c>
      <c r="Q18" s="89" t="s">
        <v>468</v>
      </c>
      <c r="R18" s="836">
        <v>62000</v>
      </c>
      <c r="S18" s="163" t="s">
        <v>27</v>
      </c>
      <c r="T18" s="94" t="s">
        <v>367</v>
      </c>
    </row>
    <row r="19" spans="1:20" ht="169" customHeight="1" x14ac:dyDescent="0.35">
      <c r="A19" s="859"/>
      <c r="B19" s="124"/>
      <c r="C19" s="164"/>
      <c r="D19" s="235"/>
      <c r="E19" s="78" t="s">
        <v>469</v>
      </c>
      <c r="F19" s="89" t="s">
        <v>470</v>
      </c>
      <c r="G19" s="89" t="s">
        <v>471</v>
      </c>
      <c r="H19" s="89" t="s">
        <v>472</v>
      </c>
      <c r="I19" s="234" t="s">
        <v>1536</v>
      </c>
      <c r="J19" s="78" t="s">
        <v>473</v>
      </c>
      <c r="K19" s="78" t="s">
        <v>1491</v>
      </c>
      <c r="L19" s="89" t="s">
        <v>474</v>
      </c>
      <c r="M19" s="89" t="s">
        <v>1492</v>
      </c>
      <c r="N19" s="89" t="s">
        <v>475</v>
      </c>
      <c r="O19" s="89" t="s">
        <v>1493</v>
      </c>
      <c r="P19" s="89" t="s">
        <v>476</v>
      </c>
      <c r="Q19" s="89" t="s">
        <v>477</v>
      </c>
      <c r="R19" s="837"/>
      <c r="S19" s="93" t="s">
        <v>27</v>
      </c>
      <c r="T19" s="94" t="s">
        <v>367</v>
      </c>
    </row>
    <row r="20" spans="1:20" ht="156" customHeight="1" x14ac:dyDescent="0.35">
      <c r="A20" s="859"/>
      <c r="B20" s="124"/>
      <c r="C20" s="164"/>
      <c r="D20" s="124"/>
      <c r="E20" s="78" t="s">
        <v>478</v>
      </c>
      <c r="F20" s="89" t="s">
        <v>479</v>
      </c>
      <c r="G20" s="89" t="s">
        <v>480</v>
      </c>
      <c r="H20" s="89" t="s">
        <v>481</v>
      </c>
      <c r="I20" s="105" t="s">
        <v>1534</v>
      </c>
      <c r="J20" s="89" t="s">
        <v>482</v>
      </c>
      <c r="K20" s="78" t="s">
        <v>1494</v>
      </c>
      <c r="L20" s="89" t="s">
        <v>483</v>
      </c>
      <c r="M20" s="89" t="s">
        <v>1496</v>
      </c>
      <c r="N20" s="89" t="s">
        <v>401</v>
      </c>
      <c r="O20" s="89" t="s">
        <v>1495</v>
      </c>
      <c r="P20" s="89" t="s">
        <v>401</v>
      </c>
      <c r="Q20" s="89" t="s">
        <v>484</v>
      </c>
      <c r="R20" s="838"/>
      <c r="S20" s="163" t="s">
        <v>27</v>
      </c>
      <c r="T20" s="94" t="s">
        <v>367</v>
      </c>
    </row>
    <row r="21" spans="1:20" ht="234" customHeight="1" x14ac:dyDescent="0.35">
      <c r="A21" s="859"/>
      <c r="B21" s="865" t="s">
        <v>485</v>
      </c>
      <c r="C21" s="850" t="s">
        <v>486</v>
      </c>
      <c r="D21" s="865" t="s">
        <v>487</v>
      </c>
      <c r="E21" s="831" t="s">
        <v>488</v>
      </c>
      <c r="F21" s="186" t="s">
        <v>489</v>
      </c>
      <c r="G21" s="186" t="s">
        <v>490</v>
      </c>
      <c r="H21" s="186" t="s">
        <v>491</v>
      </c>
      <c r="I21" s="105" t="s">
        <v>492</v>
      </c>
      <c r="J21" s="186" t="s">
        <v>493</v>
      </c>
      <c r="K21" s="186" t="s">
        <v>494</v>
      </c>
      <c r="L21" s="88" t="s">
        <v>495</v>
      </c>
      <c r="M21" s="78" t="s">
        <v>496</v>
      </c>
      <c r="N21" s="186" t="s">
        <v>497</v>
      </c>
      <c r="O21" s="78" t="s">
        <v>496</v>
      </c>
      <c r="P21" s="186" t="s">
        <v>497</v>
      </c>
      <c r="Q21" s="98" t="s">
        <v>498</v>
      </c>
      <c r="R21" s="836">
        <v>500000</v>
      </c>
      <c r="S21" s="93" t="s">
        <v>27</v>
      </c>
      <c r="T21" s="94" t="s">
        <v>367</v>
      </c>
    </row>
    <row r="22" spans="1:20" ht="234" customHeight="1" x14ac:dyDescent="0.35">
      <c r="A22" s="859"/>
      <c r="B22" s="866"/>
      <c r="C22" s="864"/>
      <c r="D22" s="866"/>
      <c r="E22" s="826"/>
      <c r="F22" s="186" t="s">
        <v>499</v>
      </c>
      <c r="G22" s="186" t="s">
        <v>500</v>
      </c>
      <c r="H22" s="186" t="s">
        <v>501</v>
      </c>
      <c r="I22" s="105" t="s">
        <v>502</v>
      </c>
      <c r="J22" s="186" t="s">
        <v>503</v>
      </c>
      <c r="K22" s="186" t="s">
        <v>1497</v>
      </c>
      <c r="L22" s="89" t="s">
        <v>504</v>
      </c>
      <c r="M22" s="78" t="s">
        <v>1498</v>
      </c>
      <c r="N22" s="186" t="s">
        <v>505</v>
      </c>
      <c r="O22" s="78" t="s">
        <v>1499</v>
      </c>
      <c r="P22" s="186" t="s">
        <v>505</v>
      </c>
      <c r="Q22" s="98" t="s">
        <v>506</v>
      </c>
      <c r="R22" s="839"/>
      <c r="S22" s="163" t="s">
        <v>27</v>
      </c>
      <c r="T22" s="94" t="s">
        <v>367</v>
      </c>
    </row>
    <row r="23" spans="1:20" ht="169" customHeight="1" x14ac:dyDescent="0.35">
      <c r="A23" s="859"/>
      <c r="B23" s="866"/>
      <c r="C23" s="864"/>
      <c r="D23" s="866"/>
      <c r="E23" s="831" t="s">
        <v>507</v>
      </c>
      <c r="F23" s="831" t="s">
        <v>508</v>
      </c>
      <c r="G23" s="831" t="s">
        <v>509</v>
      </c>
      <c r="H23" s="831" t="s">
        <v>510</v>
      </c>
      <c r="I23" s="840" t="s">
        <v>511</v>
      </c>
      <c r="J23" s="831" t="s">
        <v>512</v>
      </c>
      <c r="K23" s="186" t="s">
        <v>513</v>
      </c>
      <c r="L23" s="89" t="s">
        <v>514</v>
      </c>
      <c r="M23" s="186" t="s">
        <v>515</v>
      </c>
      <c r="N23" s="186" t="s">
        <v>497</v>
      </c>
      <c r="O23" s="186" t="s">
        <v>515</v>
      </c>
      <c r="P23" s="186" t="s">
        <v>497</v>
      </c>
      <c r="Q23" s="98" t="s">
        <v>516</v>
      </c>
      <c r="R23" s="101">
        <v>50000</v>
      </c>
      <c r="S23" s="93" t="s">
        <v>27</v>
      </c>
      <c r="T23" s="94" t="s">
        <v>367</v>
      </c>
    </row>
    <row r="24" spans="1:20" ht="169" customHeight="1" x14ac:dyDescent="0.35">
      <c r="A24" s="859"/>
      <c r="B24" s="866"/>
      <c r="C24" s="864"/>
      <c r="D24" s="866"/>
      <c r="E24" s="826"/>
      <c r="F24" s="826"/>
      <c r="G24" s="826"/>
      <c r="H24" s="826"/>
      <c r="I24" s="841"/>
      <c r="J24" s="826"/>
      <c r="K24" s="186" t="s">
        <v>517</v>
      </c>
      <c r="L24" s="89" t="s">
        <v>514</v>
      </c>
      <c r="M24" s="186" t="s">
        <v>518</v>
      </c>
      <c r="N24" s="186" t="s">
        <v>497</v>
      </c>
      <c r="O24" s="186" t="s">
        <v>519</v>
      </c>
      <c r="P24" s="186" t="s">
        <v>497</v>
      </c>
      <c r="Q24" s="98" t="s">
        <v>516</v>
      </c>
      <c r="R24" s="101">
        <v>50000</v>
      </c>
      <c r="S24" s="163" t="s">
        <v>27</v>
      </c>
      <c r="T24" s="94" t="s">
        <v>367</v>
      </c>
    </row>
    <row r="25" spans="1:20" ht="169" customHeight="1" x14ac:dyDescent="0.35">
      <c r="A25" s="859"/>
      <c r="B25" s="866"/>
      <c r="C25" s="864"/>
      <c r="D25" s="866"/>
      <c r="E25" s="186" t="s">
        <v>520</v>
      </c>
      <c r="F25" s="186" t="s">
        <v>521</v>
      </c>
      <c r="G25" s="186" t="s">
        <v>522</v>
      </c>
      <c r="H25" s="186" t="s">
        <v>523</v>
      </c>
      <c r="I25" s="105" t="s">
        <v>524</v>
      </c>
      <c r="J25" s="186" t="s">
        <v>525</v>
      </c>
      <c r="K25" s="186" t="s">
        <v>526</v>
      </c>
      <c r="L25" s="89" t="s">
        <v>514</v>
      </c>
      <c r="M25" s="186" t="s">
        <v>527</v>
      </c>
      <c r="N25" s="186" t="s">
        <v>528</v>
      </c>
      <c r="O25" s="186" t="s">
        <v>527</v>
      </c>
      <c r="P25" s="186" t="s">
        <v>528</v>
      </c>
      <c r="Q25" s="98" t="s">
        <v>516</v>
      </c>
      <c r="R25" s="101">
        <v>50000</v>
      </c>
      <c r="S25" s="93" t="s">
        <v>27</v>
      </c>
      <c r="T25" s="94" t="s">
        <v>367</v>
      </c>
    </row>
    <row r="26" spans="1:20" ht="104.15" customHeight="1" x14ac:dyDescent="0.35">
      <c r="A26" s="859"/>
      <c r="B26" s="866"/>
      <c r="C26" s="864"/>
      <c r="D26" s="866"/>
      <c r="E26" s="226" t="s">
        <v>529</v>
      </c>
      <c r="F26" s="186" t="s">
        <v>530</v>
      </c>
      <c r="G26" s="186" t="s">
        <v>531</v>
      </c>
      <c r="H26" s="186" t="s">
        <v>532</v>
      </c>
      <c r="I26" s="224" t="s">
        <v>555</v>
      </c>
      <c r="J26" s="226" t="s">
        <v>533</v>
      </c>
      <c r="K26" s="226" t="s">
        <v>534</v>
      </c>
      <c r="L26" s="89" t="s">
        <v>535</v>
      </c>
      <c r="M26" s="226" t="s">
        <v>536</v>
      </c>
      <c r="N26" s="226" t="s">
        <v>497</v>
      </c>
      <c r="O26" s="226" t="s">
        <v>1500</v>
      </c>
      <c r="P26" s="226" t="s">
        <v>497</v>
      </c>
      <c r="Q26" s="99" t="s">
        <v>537</v>
      </c>
      <c r="R26" s="101">
        <v>400000</v>
      </c>
      <c r="S26" s="163" t="s">
        <v>27</v>
      </c>
      <c r="T26" s="94" t="s">
        <v>367</v>
      </c>
    </row>
    <row r="27" spans="1:20" ht="169" customHeight="1" x14ac:dyDescent="0.35">
      <c r="A27" s="859"/>
      <c r="B27" s="866"/>
      <c r="C27" s="864"/>
      <c r="D27" s="866"/>
      <c r="E27" s="226" t="s">
        <v>538</v>
      </c>
      <c r="F27" s="226" t="s">
        <v>539</v>
      </c>
      <c r="G27" s="226" t="s">
        <v>540</v>
      </c>
      <c r="H27" s="226" t="s">
        <v>541</v>
      </c>
      <c r="I27" s="224" t="s">
        <v>1537</v>
      </c>
      <c r="J27" s="226" t="s">
        <v>543</v>
      </c>
      <c r="K27" s="226" t="s">
        <v>544</v>
      </c>
      <c r="L27" s="100" t="s">
        <v>545</v>
      </c>
      <c r="M27" s="226" t="s">
        <v>547</v>
      </c>
      <c r="N27" s="226" t="s">
        <v>548</v>
      </c>
      <c r="O27" s="226" t="s">
        <v>549</v>
      </c>
      <c r="P27" s="226" t="s">
        <v>546</v>
      </c>
      <c r="Q27" s="99" t="s">
        <v>550</v>
      </c>
      <c r="R27" s="101">
        <v>100000</v>
      </c>
      <c r="S27" s="93" t="s">
        <v>27</v>
      </c>
      <c r="T27" s="94" t="s">
        <v>367</v>
      </c>
    </row>
    <row r="28" spans="1:20" ht="117" customHeight="1" x14ac:dyDescent="0.35">
      <c r="A28" s="859"/>
      <c r="B28" s="867"/>
      <c r="C28" s="851"/>
      <c r="D28" s="867"/>
      <c r="E28" s="226" t="s">
        <v>551</v>
      </c>
      <c r="F28" s="226" t="s">
        <v>552</v>
      </c>
      <c r="G28" s="226" t="s">
        <v>553</v>
      </c>
      <c r="H28" s="226" t="s">
        <v>554</v>
      </c>
      <c r="I28" s="224" t="s">
        <v>1538</v>
      </c>
      <c r="J28" s="227" t="s">
        <v>556</v>
      </c>
      <c r="K28" s="226" t="s">
        <v>557</v>
      </c>
      <c r="L28" s="100" t="s">
        <v>558</v>
      </c>
      <c r="M28" s="226" t="s">
        <v>559</v>
      </c>
      <c r="N28" s="226" t="s">
        <v>560</v>
      </c>
      <c r="O28" s="226" t="s">
        <v>561</v>
      </c>
      <c r="P28" s="226" t="s">
        <v>560</v>
      </c>
      <c r="Q28" s="99" t="s">
        <v>562</v>
      </c>
      <c r="R28" s="101">
        <v>100000</v>
      </c>
      <c r="S28" s="163" t="s">
        <v>27</v>
      </c>
      <c r="T28" s="94" t="s">
        <v>367</v>
      </c>
    </row>
    <row r="29" spans="1:20" ht="78" customHeight="1" x14ac:dyDescent="0.35">
      <c r="A29" s="859"/>
      <c r="B29" s="823" t="s">
        <v>563</v>
      </c>
      <c r="C29" s="825" t="s">
        <v>564</v>
      </c>
      <c r="D29" s="847" t="s">
        <v>565</v>
      </c>
      <c r="E29" s="848" t="s">
        <v>566</v>
      </c>
      <c r="F29" s="848" t="s">
        <v>567</v>
      </c>
      <c r="G29" s="848" t="s">
        <v>568</v>
      </c>
      <c r="H29" s="848" t="s">
        <v>569</v>
      </c>
      <c r="I29" s="846" t="s">
        <v>570</v>
      </c>
      <c r="J29" s="848" t="s">
        <v>571</v>
      </c>
      <c r="K29" s="848" t="s">
        <v>1501</v>
      </c>
      <c r="L29" s="850" t="s">
        <v>572</v>
      </c>
      <c r="M29" s="100" t="s">
        <v>1502</v>
      </c>
      <c r="N29" s="100" t="s">
        <v>574</v>
      </c>
      <c r="O29" s="100" t="s">
        <v>1503</v>
      </c>
      <c r="P29" s="100" t="s">
        <v>573</v>
      </c>
      <c r="Q29" s="100" t="s">
        <v>575</v>
      </c>
      <c r="R29" s="101">
        <v>780000</v>
      </c>
      <c r="S29" s="93" t="s">
        <v>27</v>
      </c>
      <c r="T29" s="94" t="s">
        <v>367</v>
      </c>
    </row>
    <row r="30" spans="1:20" x14ac:dyDescent="0.35">
      <c r="A30" s="859"/>
      <c r="B30" s="823"/>
      <c r="C30" s="825"/>
      <c r="D30" s="847"/>
      <c r="E30" s="849"/>
      <c r="F30" s="849"/>
      <c r="G30" s="849"/>
      <c r="H30" s="849"/>
      <c r="I30" s="824"/>
      <c r="J30" s="849"/>
      <c r="K30" s="849"/>
      <c r="L30" s="851"/>
      <c r="M30" s="100" t="s">
        <v>448</v>
      </c>
      <c r="N30" s="100" t="s">
        <v>449</v>
      </c>
      <c r="O30" s="100" t="s">
        <v>324</v>
      </c>
      <c r="P30" s="100" t="s">
        <v>449</v>
      </c>
      <c r="Q30" s="100" t="s">
        <v>447</v>
      </c>
      <c r="R30" s="101">
        <v>435000</v>
      </c>
      <c r="S30" s="163"/>
      <c r="T30" s="94"/>
    </row>
    <row r="31" spans="1:20" ht="65" x14ac:dyDescent="0.35">
      <c r="A31" s="859"/>
      <c r="B31" s="823"/>
      <c r="C31" s="825"/>
      <c r="D31" s="847"/>
      <c r="E31" s="78" t="s">
        <v>576</v>
      </c>
      <c r="F31" s="78" t="s">
        <v>577</v>
      </c>
      <c r="G31" s="78" t="s">
        <v>578</v>
      </c>
      <c r="H31" s="78" t="s">
        <v>579</v>
      </c>
      <c r="I31" s="125" t="s">
        <v>580</v>
      </c>
      <c r="J31" s="78" t="s">
        <v>581</v>
      </c>
      <c r="K31" s="78" t="s">
        <v>1504</v>
      </c>
      <c r="L31" s="89" t="s">
        <v>582</v>
      </c>
      <c r="M31" s="78" t="s">
        <v>1505</v>
      </c>
      <c r="N31" s="89" t="s">
        <v>583</v>
      </c>
      <c r="O31" s="78" t="s">
        <v>1505</v>
      </c>
      <c r="P31" s="89" t="s">
        <v>583</v>
      </c>
      <c r="Q31" s="102" t="s">
        <v>584</v>
      </c>
      <c r="R31" s="101">
        <v>20000</v>
      </c>
      <c r="S31" s="163" t="s">
        <v>27</v>
      </c>
      <c r="T31" s="94" t="s">
        <v>367</v>
      </c>
    </row>
    <row r="32" spans="1:20" ht="91" x14ac:dyDescent="0.35">
      <c r="A32" s="859"/>
      <c r="B32" s="823"/>
      <c r="C32" s="825"/>
      <c r="D32" s="847"/>
      <c r="E32" s="173" t="s">
        <v>1539</v>
      </c>
      <c r="F32" s="78" t="s">
        <v>585</v>
      </c>
      <c r="G32" s="233" t="s">
        <v>586</v>
      </c>
      <c r="H32" s="233" t="s">
        <v>587</v>
      </c>
      <c r="I32" s="165" t="s">
        <v>588</v>
      </c>
      <c r="J32" s="233" t="s">
        <v>589</v>
      </c>
      <c r="K32" s="233" t="s">
        <v>590</v>
      </c>
      <c r="L32" s="233" t="s">
        <v>591</v>
      </c>
      <c r="M32" s="233" t="s">
        <v>594</v>
      </c>
      <c r="N32" s="233" t="s">
        <v>592</v>
      </c>
      <c r="O32" s="233" t="s">
        <v>595</v>
      </c>
      <c r="P32" s="233" t="s">
        <v>593</v>
      </c>
      <c r="Q32" s="88" t="s">
        <v>596</v>
      </c>
      <c r="R32" s="101">
        <v>125000</v>
      </c>
      <c r="S32" s="163" t="s">
        <v>27</v>
      </c>
      <c r="T32" s="94" t="s">
        <v>367</v>
      </c>
    </row>
    <row r="33" spans="1:20" ht="156" customHeight="1" x14ac:dyDescent="0.35">
      <c r="A33" s="859"/>
      <c r="B33" s="823"/>
      <c r="C33" s="825"/>
      <c r="D33" s="847"/>
      <c r="E33" s="220" t="s">
        <v>1540</v>
      </c>
      <c r="F33" s="78" t="s">
        <v>597</v>
      </c>
      <c r="G33" s="233" t="s">
        <v>598</v>
      </c>
      <c r="H33" s="233" t="s">
        <v>599</v>
      </c>
      <c r="I33" s="165" t="s">
        <v>600</v>
      </c>
      <c r="J33" s="95" t="s">
        <v>601</v>
      </c>
      <c r="K33" s="233" t="s">
        <v>1181</v>
      </c>
      <c r="L33" s="233" t="s">
        <v>602</v>
      </c>
      <c r="M33" s="166" t="s">
        <v>1182</v>
      </c>
      <c r="N33" s="233" t="s">
        <v>603</v>
      </c>
      <c r="O33" s="233" t="s">
        <v>1183</v>
      </c>
      <c r="P33" s="233" t="s">
        <v>603</v>
      </c>
      <c r="Q33" s="88" t="s">
        <v>604</v>
      </c>
      <c r="R33" s="101" t="s">
        <v>325</v>
      </c>
      <c r="S33" s="93" t="s">
        <v>27</v>
      </c>
      <c r="T33" s="94" t="s">
        <v>367</v>
      </c>
    </row>
    <row r="34" spans="1:20" ht="52" x14ac:dyDescent="0.35">
      <c r="A34" s="859"/>
      <c r="B34" s="823"/>
      <c r="C34" s="825"/>
      <c r="D34" s="847"/>
      <c r="E34" s="226" t="s">
        <v>605</v>
      </c>
      <c r="F34" s="78" t="s">
        <v>606</v>
      </c>
      <c r="G34" s="78" t="s">
        <v>607</v>
      </c>
      <c r="H34" s="78" t="s">
        <v>608</v>
      </c>
      <c r="I34" s="125" t="s">
        <v>609</v>
      </c>
      <c r="J34" s="232" t="s">
        <v>610</v>
      </c>
      <c r="K34" s="78" t="s">
        <v>1506</v>
      </c>
      <c r="L34" s="102" t="s">
        <v>611</v>
      </c>
      <c r="M34" s="89" t="s">
        <v>614</v>
      </c>
      <c r="N34" s="89" t="s">
        <v>613</v>
      </c>
      <c r="O34" s="89" t="s">
        <v>612</v>
      </c>
      <c r="P34" s="89" t="s">
        <v>615</v>
      </c>
      <c r="Q34" s="97" t="s">
        <v>616</v>
      </c>
      <c r="R34" s="842" t="s">
        <v>325</v>
      </c>
      <c r="S34" s="163" t="s">
        <v>27</v>
      </c>
      <c r="T34" s="94" t="s">
        <v>367</v>
      </c>
    </row>
    <row r="35" spans="1:20" ht="52" x14ac:dyDescent="0.35">
      <c r="A35" s="859"/>
      <c r="B35" s="823"/>
      <c r="C35" s="825"/>
      <c r="D35" s="847"/>
      <c r="E35" s="226" t="s">
        <v>1541</v>
      </c>
      <c r="F35" s="78" t="s">
        <v>617</v>
      </c>
      <c r="G35" s="78" t="s">
        <v>618</v>
      </c>
      <c r="H35" s="78" t="s">
        <v>608</v>
      </c>
      <c r="I35" s="125" t="s">
        <v>619</v>
      </c>
      <c r="J35" s="78" t="s">
        <v>620</v>
      </c>
      <c r="K35" s="89" t="s">
        <v>1507</v>
      </c>
      <c r="L35" s="89" t="s">
        <v>621</v>
      </c>
      <c r="M35" s="103" t="s">
        <v>622</v>
      </c>
      <c r="N35" s="89" t="s">
        <v>623</v>
      </c>
      <c r="O35" s="103" t="s">
        <v>622</v>
      </c>
      <c r="P35" s="89" t="s">
        <v>623</v>
      </c>
      <c r="Q35" s="89" t="s">
        <v>624</v>
      </c>
      <c r="R35" s="843"/>
      <c r="S35" s="93" t="s">
        <v>27</v>
      </c>
      <c r="T35" s="94" t="s">
        <v>367</v>
      </c>
    </row>
    <row r="36" spans="1:20" ht="52" x14ac:dyDescent="0.35">
      <c r="A36" s="859"/>
      <c r="B36" s="824"/>
      <c r="C36" s="826"/>
      <c r="D36" s="841"/>
      <c r="E36" s="186" t="s">
        <v>625</v>
      </c>
      <c r="F36" s="78" t="s">
        <v>606</v>
      </c>
      <c r="G36" s="78" t="s">
        <v>626</v>
      </c>
      <c r="H36" s="78" t="s">
        <v>608</v>
      </c>
      <c r="I36" s="125" t="s">
        <v>627</v>
      </c>
      <c r="J36" s="78" t="s">
        <v>628</v>
      </c>
      <c r="K36" s="78" t="s">
        <v>629</v>
      </c>
      <c r="L36" s="89" t="s">
        <v>630</v>
      </c>
      <c r="M36" s="89" t="s">
        <v>631</v>
      </c>
      <c r="N36" s="97" t="s">
        <v>632</v>
      </c>
      <c r="O36" s="89" t="s">
        <v>631</v>
      </c>
      <c r="P36" s="97" t="s">
        <v>632</v>
      </c>
      <c r="Q36" s="97" t="s">
        <v>624</v>
      </c>
      <c r="R36" s="844"/>
      <c r="S36" s="163" t="s">
        <v>27</v>
      </c>
      <c r="T36" s="94" t="s">
        <v>367</v>
      </c>
    </row>
    <row r="37" spans="1:20" ht="52" x14ac:dyDescent="0.35">
      <c r="A37" s="859"/>
      <c r="B37" s="234" t="s">
        <v>633</v>
      </c>
      <c r="C37" s="821" t="s">
        <v>634</v>
      </c>
      <c r="D37" s="846" t="s">
        <v>635</v>
      </c>
      <c r="E37" s="78" t="s">
        <v>636</v>
      </c>
      <c r="F37" s="78" t="s">
        <v>637</v>
      </c>
      <c r="G37" s="78" t="s">
        <v>638</v>
      </c>
      <c r="H37" s="78" t="s">
        <v>639</v>
      </c>
      <c r="I37" s="125" t="s">
        <v>640</v>
      </c>
      <c r="J37" s="78" t="s">
        <v>641</v>
      </c>
      <c r="K37" s="78" t="s">
        <v>642</v>
      </c>
      <c r="L37" s="89" t="s">
        <v>643</v>
      </c>
      <c r="M37" s="89" t="s">
        <v>1184</v>
      </c>
      <c r="N37" s="89" t="s">
        <v>644</v>
      </c>
      <c r="O37" s="89" t="s">
        <v>645</v>
      </c>
      <c r="P37" s="89" t="s">
        <v>646</v>
      </c>
      <c r="Q37" s="89" t="s">
        <v>647</v>
      </c>
      <c r="R37" s="101">
        <v>1480000</v>
      </c>
      <c r="S37" s="93" t="s">
        <v>27</v>
      </c>
      <c r="T37" s="94" t="s">
        <v>367</v>
      </c>
    </row>
    <row r="38" spans="1:20" ht="130" customHeight="1" x14ac:dyDescent="0.35">
      <c r="A38" s="859"/>
      <c r="B38" s="235"/>
      <c r="C38" s="845"/>
      <c r="D38" s="823"/>
      <c r="E38" s="233" t="s">
        <v>648</v>
      </c>
      <c r="F38" s="233" t="s">
        <v>649</v>
      </c>
      <c r="G38" s="233" t="s">
        <v>650</v>
      </c>
      <c r="H38" s="88" t="s">
        <v>651</v>
      </c>
      <c r="I38" s="235" t="s">
        <v>652</v>
      </c>
      <c r="J38" s="88" t="s">
        <v>653</v>
      </c>
      <c r="K38" s="233" t="s">
        <v>1185</v>
      </c>
      <c r="L38" s="89" t="s">
        <v>1186</v>
      </c>
      <c r="M38" s="88" t="s">
        <v>1508</v>
      </c>
      <c r="N38" s="88" t="s">
        <v>654</v>
      </c>
      <c r="O38" s="88" t="s">
        <v>1508</v>
      </c>
      <c r="P38" s="88" t="s">
        <v>655</v>
      </c>
      <c r="Q38" s="88" t="s">
        <v>656</v>
      </c>
      <c r="R38" s="102" t="s">
        <v>28</v>
      </c>
      <c r="S38" s="163" t="s">
        <v>27</v>
      </c>
      <c r="T38" s="94" t="s">
        <v>367</v>
      </c>
    </row>
    <row r="39" spans="1:20" ht="117" customHeight="1" x14ac:dyDescent="0.35">
      <c r="A39" s="859"/>
      <c r="B39" s="846" t="s">
        <v>657</v>
      </c>
      <c r="C39" s="845"/>
      <c r="D39" s="823"/>
      <c r="E39" s="831" t="s">
        <v>658</v>
      </c>
      <c r="F39" s="78" t="s">
        <v>659</v>
      </c>
      <c r="G39" s="89" t="s">
        <v>660</v>
      </c>
      <c r="H39" s="89" t="s">
        <v>661</v>
      </c>
      <c r="I39" s="125" t="s">
        <v>1542</v>
      </c>
      <c r="J39" s="78" t="s">
        <v>662</v>
      </c>
      <c r="K39" s="89" t="s">
        <v>1509</v>
      </c>
      <c r="L39" s="89" t="s">
        <v>663</v>
      </c>
      <c r="M39" s="89" t="s">
        <v>664</v>
      </c>
      <c r="N39" s="89" t="s">
        <v>665</v>
      </c>
      <c r="O39" s="89" t="s">
        <v>664</v>
      </c>
      <c r="P39" s="89" t="s">
        <v>666</v>
      </c>
      <c r="Q39" s="89" t="s">
        <v>667</v>
      </c>
      <c r="R39" s="101">
        <v>80000</v>
      </c>
      <c r="S39" s="93" t="s">
        <v>27</v>
      </c>
      <c r="T39" s="94" t="s">
        <v>367</v>
      </c>
    </row>
    <row r="40" spans="1:20" ht="143.15" customHeight="1" x14ac:dyDescent="0.35">
      <c r="A40" s="859"/>
      <c r="B40" s="823"/>
      <c r="C40" s="845"/>
      <c r="D40" s="823"/>
      <c r="E40" s="826"/>
      <c r="F40" s="78" t="s">
        <v>668</v>
      </c>
      <c r="G40" s="89" t="s">
        <v>669</v>
      </c>
      <c r="H40" s="89" t="s">
        <v>661</v>
      </c>
      <c r="I40" s="235" t="s">
        <v>680</v>
      </c>
      <c r="J40" s="233" t="s">
        <v>670</v>
      </c>
      <c r="K40" s="78" t="s">
        <v>671</v>
      </c>
      <c r="L40" s="89" t="s">
        <v>672</v>
      </c>
      <c r="M40" s="78" t="s">
        <v>673</v>
      </c>
      <c r="N40" s="78" t="s">
        <v>674</v>
      </c>
      <c r="O40" s="78" t="s">
        <v>673</v>
      </c>
      <c r="P40" s="78" t="s">
        <v>674</v>
      </c>
      <c r="Q40" s="88" t="s">
        <v>675</v>
      </c>
      <c r="R40" s="109" t="s">
        <v>28</v>
      </c>
      <c r="S40" s="163" t="s">
        <v>27</v>
      </c>
      <c r="T40" s="94" t="s">
        <v>367</v>
      </c>
    </row>
    <row r="41" spans="1:20" ht="91" customHeight="1" x14ac:dyDescent="0.35">
      <c r="A41" s="859"/>
      <c r="B41" s="824"/>
      <c r="C41" s="822"/>
      <c r="D41" s="824"/>
      <c r="E41" s="78" t="s">
        <v>676</v>
      </c>
      <c r="F41" s="89" t="s">
        <v>677</v>
      </c>
      <c r="G41" s="89" t="s">
        <v>678</v>
      </c>
      <c r="H41" s="89" t="s">
        <v>679</v>
      </c>
      <c r="I41" s="235" t="s">
        <v>1543</v>
      </c>
      <c r="J41" s="233" t="s">
        <v>681</v>
      </c>
      <c r="K41" s="88" t="s">
        <v>682</v>
      </c>
      <c r="L41" s="89" t="s">
        <v>683</v>
      </c>
      <c r="M41" s="88" t="s">
        <v>684</v>
      </c>
      <c r="N41" s="88" t="s">
        <v>685</v>
      </c>
      <c r="O41" s="88" t="s">
        <v>684</v>
      </c>
      <c r="P41" s="88" t="s">
        <v>685</v>
      </c>
      <c r="Q41" s="88" t="s">
        <v>686</v>
      </c>
      <c r="R41" s="109" t="s">
        <v>28</v>
      </c>
      <c r="S41" s="93" t="s">
        <v>27</v>
      </c>
      <c r="T41" s="94" t="s">
        <v>367</v>
      </c>
    </row>
    <row r="42" spans="1:20" ht="377.15" customHeight="1" x14ac:dyDescent="0.35">
      <c r="A42" s="859"/>
      <c r="B42" s="224" t="s">
        <v>687</v>
      </c>
      <c r="C42" s="232" t="s">
        <v>688</v>
      </c>
      <c r="D42" s="219" t="s">
        <v>689</v>
      </c>
      <c r="E42" s="232" t="s">
        <v>690</v>
      </c>
      <c r="F42" s="232" t="s">
        <v>691</v>
      </c>
      <c r="G42" s="232" t="s">
        <v>692</v>
      </c>
      <c r="H42" s="232" t="s">
        <v>693</v>
      </c>
      <c r="I42" s="224" t="s">
        <v>694</v>
      </c>
      <c r="J42" s="232" t="s">
        <v>695</v>
      </c>
      <c r="K42" s="232" t="s">
        <v>696</v>
      </c>
      <c r="L42" s="100" t="s">
        <v>697</v>
      </c>
      <c r="M42" s="229" t="s">
        <v>698</v>
      </c>
      <c r="N42" s="229" t="s">
        <v>699</v>
      </c>
      <c r="O42" s="229" t="s">
        <v>700</v>
      </c>
      <c r="P42" s="229" t="s">
        <v>699</v>
      </c>
      <c r="Q42" s="229" t="s">
        <v>701</v>
      </c>
      <c r="R42" s="101">
        <v>1400000</v>
      </c>
      <c r="S42" s="163" t="s">
        <v>27</v>
      </c>
      <c r="T42" s="94" t="s">
        <v>367</v>
      </c>
    </row>
    <row r="43" spans="1:20" ht="156" customHeight="1" x14ac:dyDescent="0.35">
      <c r="A43" s="859"/>
      <c r="B43" s="224" t="s">
        <v>26</v>
      </c>
      <c r="C43" s="848" t="s">
        <v>344</v>
      </c>
      <c r="D43" s="840" t="s">
        <v>702</v>
      </c>
      <c r="E43" s="848" t="s">
        <v>345</v>
      </c>
      <c r="F43" s="99" t="s">
        <v>703</v>
      </c>
      <c r="G43" s="226" t="s">
        <v>704</v>
      </c>
      <c r="H43" s="232" t="s">
        <v>337</v>
      </c>
      <c r="I43" s="224" t="s">
        <v>32</v>
      </c>
      <c r="J43" s="226" t="s">
        <v>347</v>
      </c>
      <c r="K43" s="226" t="s">
        <v>705</v>
      </c>
      <c r="L43" s="104" t="s">
        <v>706</v>
      </c>
      <c r="M43" s="229" t="s">
        <v>707</v>
      </c>
      <c r="N43" s="229" t="s">
        <v>708</v>
      </c>
      <c r="O43" s="229" t="s">
        <v>709</v>
      </c>
      <c r="P43" s="229" t="s">
        <v>710</v>
      </c>
      <c r="Q43" s="229" t="s">
        <v>701</v>
      </c>
      <c r="R43" s="230">
        <v>250000</v>
      </c>
      <c r="S43" s="163" t="s">
        <v>27</v>
      </c>
      <c r="T43" s="167" t="s">
        <v>367</v>
      </c>
    </row>
    <row r="44" spans="1:20" ht="104.15" customHeight="1" x14ac:dyDescent="0.35">
      <c r="A44" s="860"/>
      <c r="B44" s="105"/>
      <c r="C44" s="849"/>
      <c r="D44" s="841"/>
      <c r="E44" s="849"/>
      <c r="F44" s="186" t="s">
        <v>711</v>
      </c>
      <c r="G44" s="186" t="s">
        <v>712</v>
      </c>
      <c r="H44" s="78" t="s">
        <v>713</v>
      </c>
      <c r="I44" s="105" t="s">
        <v>1544</v>
      </c>
      <c r="J44" s="186" t="s">
        <v>714</v>
      </c>
      <c r="K44" s="78" t="s">
        <v>715</v>
      </c>
      <c r="L44" s="89" t="s">
        <v>716</v>
      </c>
      <c r="M44" s="102" t="s">
        <v>323</v>
      </c>
      <c r="N44" s="102" t="s">
        <v>29</v>
      </c>
      <c r="O44" s="102" t="s">
        <v>717</v>
      </c>
      <c r="P44" s="102" t="s">
        <v>29</v>
      </c>
      <c r="Q44" s="102" t="s">
        <v>718</v>
      </c>
      <c r="R44" s="101">
        <v>80000</v>
      </c>
      <c r="S44" s="97" t="s">
        <v>27</v>
      </c>
      <c r="T44" s="94" t="s">
        <v>367</v>
      </c>
    </row>
    <row r="45" spans="1:20" ht="130" x14ac:dyDescent="0.35">
      <c r="A45" s="221" t="s">
        <v>30</v>
      </c>
      <c r="B45" s="225" t="s">
        <v>719</v>
      </c>
      <c r="C45" s="95" t="s">
        <v>720</v>
      </c>
      <c r="D45" s="225" t="s">
        <v>721</v>
      </c>
      <c r="E45" s="233" t="s">
        <v>722</v>
      </c>
      <c r="F45" s="228" t="s">
        <v>723</v>
      </c>
      <c r="G45" s="228" t="s">
        <v>1510</v>
      </c>
      <c r="H45" s="228" t="s">
        <v>724</v>
      </c>
      <c r="I45" s="108" t="s">
        <v>725</v>
      </c>
      <c r="J45" s="228" t="s">
        <v>726</v>
      </c>
      <c r="K45" s="88" t="s">
        <v>1511</v>
      </c>
      <c r="L45" s="88" t="s">
        <v>727</v>
      </c>
      <c r="M45" s="88" t="s">
        <v>728</v>
      </c>
      <c r="N45" s="88" t="s">
        <v>1187</v>
      </c>
      <c r="O45" s="88" t="s">
        <v>741</v>
      </c>
      <c r="P45" s="88" t="s">
        <v>449</v>
      </c>
      <c r="Q45" s="88" t="s">
        <v>729</v>
      </c>
      <c r="R45" s="231">
        <v>290000</v>
      </c>
      <c r="S45" s="168" t="s">
        <v>27</v>
      </c>
      <c r="T45" s="169" t="s">
        <v>367</v>
      </c>
    </row>
    <row r="46" spans="1:20" ht="161.15" customHeight="1" x14ac:dyDescent="0.35">
      <c r="A46" s="861" t="s">
        <v>30</v>
      </c>
      <c r="B46" s="107" t="s">
        <v>730</v>
      </c>
      <c r="C46" s="78" t="s">
        <v>20</v>
      </c>
      <c r="D46" s="234" t="s">
        <v>21</v>
      </c>
      <c r="E46" s="186" t="s">
        <v>22</v>
      </c>
      <c r="F46" s="232" t="s">
        <v>731</v>
      </c>
      <c r="G46" s="232" t="s">
        <v>732</v>
      </c>
      <c r="H46" s="78" t="s">
        <v>337</v>
      </c>
      <c r="I46" s="126" t="s">
        <v>50</v>
      </c>
      <c r="J46" s="89" t="s">
        <v>733</v>
      </c>
      <c r="K46" s="186" t="s">
        <v>1170</v>
      </c>
      <c r="L46" s="89" t="s">
        <v>734</v>
      </c>
      <c r="M46" s="186" t="s">
        <v>1171</v>
      </c>
      <c r="N46" s="186" t="s">
        <v>338</v>
      </c>
      <c r="O46" s="186" t="s">
        <v>1172</v>
      </c>
      <c r="P46" s="186" t="s">
        <v>338</v>
      </c>
      <c r="Q46" s="89" t="s">
        <v>735</v>
      </c>
      <c r="R46" s="109" t="s">
        <v>28</v>
      </c>
      <c r="S46" s="93" t="s">
        <v>27</v>
      </c>
      <c r="T46" s="94" t="s">
        <v>367</v>
      </c>
    </row>
    <row r="47" spans="1:20" ht="91" x14ac:dyDescent="0.35">
      <c r="A47" s="862"/>
      <c r="B47" s="110" t="s">
        <v>339</v>
      </c>
      <c r="C47" s="78" t="s">
        <v>340</v>
      </c>
      <c r="D47" s="106" t="s">
        <v>25</v>
      </c>
      <c r="E47" s="186" t="s">
        <v>736</v>
      </c>
      <c r="F47" s="78" t="s">
        <v>737</v>
      </c>
      <c r="G47" s="232" t="s">
        <v>738</v>
      </c>
      <c r="H47" s="89" t="s">
        <v>18</v>
      </c>
      <c r="I47" s="223" t="s">
        <v>343</v>
      </c>
      <c r="J47" s="88" t="s">
        <v>739</v>
      </c>
      <c r="K47" s="78" t="s">
        <v>1188</v>
      </c>
      <c r="L47" s="89" t="s">
        <v>740</v>
      </c>
      <c r="M47" s="102" t="s">
        <v>921</v>
      </c>
      <c r="N47" s="102" t="s">
        <v>920</v>
      </c>
      <c r="O47" s="102" t="s">
        <v>922</v>
      </c>
      <c r="P47" s="102" t="s">
        <v>920</v>
      </c>
      <c r="Q47" s="88" t="s">
        <v>735</v>
      </c>
      <c r="R47" s="109" t="s">
        <v>28</v>
      </c>
      <c r="S47" s="93" t="s">
        <v>27</v>
      </c>
      <c r="T47" s="94" t="s">
        <v>367</v>
      </c>
    </row>
    <row r="48" spans="1:20" ht="91" x14ac:dyDescent="0.35">
      <c r="A48" s="863"/>
      <c r="B48" s="111" t="s">
        <v>742</v>
      </c>
      <c r="C48" s="232" t="s">
        <v>743</v>
      </c>
      <c r="D48" s="96" t="s">
        <v>702</v>
      </c>
      <c r="E48" s="232" t="s">
        <v>744</v>
      </c>
      <c r="F48" s="100" t="s">
        <v>745</v>
      </c>
      <c r="G48" s="232" t="s">
        <v>746</v>
      </c>
      <c r="H48" s="100" t="s">
        <v>747</v>
      </c>
      <c r="I48" s="222" t="s">
        <v>992</v>
      </c>
      <c r="J48" s="100" t="s">
        <v>748</v>
      </c>
      <c r="K48" s="232" t="s">
        <v>749</v>
      </c>
      <c r="L48" s="100" t="s">
        <v>750</v>
      </c>
      <c r="M48" s="232" t="s">
        <v>751</v>
      </c>
      <c r="N48" s="232" t="s">
        <v>1189</v>
      </c>
      <c r="O48" s="232" t="s">
        <v>752</v>
      </c>
      <c r="P48" s="232" t="s">
        <v>1189</v>
      </c>
      <c r="Q48" s="100" t="s">
        <v>753</v>
      </c>
      <c r="R48" s="109" t="s">
        <v>28</v>
      </c>
      <c r="S48" s="163" t="s">
        <v>27</v>
      </c>
      <c r="T48" s="94" t="s">
        <v>367</v>
      </c>
    </row>
    <row r="49" spans="1:20" ht="78" x14ac:dyDescent="0.35">
      <c r="A49" s="852" t="s">
        <v>326</v>
      </c>
      <c r="B49" s="855" t="s">
        <v>754</v>
      </c>
      <c r="C49" s="226" t="s">
        <v>755</v>
      </c>
      <c r="D49" s="846" t="s">
        <v>43</v>
      </c>
      <c r="E49" s="78" t="s">
        <v>756</v>
      </c>
      <c r="F49" s="78" t="s">
        <v>757</v>
      </c>
      <c r="G49" s="78" t="s">
        <v>758</v>
      </c>
      <c r="H49" s="78" t="s">
        <v>759</v>
      </c>
      <c r="I49" s="125" t="s">
        <v>768</v>
      </c>
      <c r="J49" s="78" t="s">
        <v>760</v>
      </c>
      <c r="K49" s="78" t="s">
        <v>1512</v>
      </c>
      <c r="L49" s="89" t="s">
        <v>761</v>
      </c>
      <c r="M49" s="89" t="s">
        <v>1513</v>
      </c>
      <c r="N49" s="89" t="s">
        <v>1190</v>
      </c>
      <c r="O49" s="89" t="s">
        <v>1514</v>
      </c>
      <c r="P49" s="89" t="s">
        <v>1191</v>
      </c>
      <c r="Q49" s="89" t="s">
        <v>763</v>
      </c>
      <c r="R49" s="101" t="s">
        <v>1192</v>
      </c>
      <c r="S49" s="93" t="s">
        <v>27</v>
      </c>
      <c r="T49" s="94" t="s">
        <v>367</v>
      </c>
    </row>
    <row r="50" spans="1:20" ht="65" x14ac:dyDescent="0.35">
      <c r="A50" s="853"/>
      <c r="B50" s="856"/>
      <c r="C50" s="227"/>
      <c r="D50" s="823"/>
      <c r="E50" s="226" t="s">
        <v>764</v>
      </c>
      <c r="F50" s="78" t="s">
        <v>765</v>
      </c>
      <c r="G50" s="78" t="s">
        <v>766</v>
      </c>
      <c r="H50" s="78" t="s">
        <v>767</v>
      </c>
      <c r="I50" s="96" t="s">
        <v>783</v>
      </c>
      <c r="J50" s="100" t="s">
        <v>769</v>
      </c>
      <c r="K50" s="232" t="s">
        <v>770</v>
      </c>
      <c r="L50" s="100" t="s">
        <v>771</v>
      </c>
      <c r="M50" s="100" t="s">
        <v>772</v>
      </c>
      <c r="N50" s="100" t="s">
        <v>773</v>
      </c>
      <c r="O50" s="89" t="s">
        <v>774</v>
      </c>
      <c r="P50" s="89" t="s">
        <v>328</v>
      </c>
      <c r="Q50" s="89" t="s">
        <v>328</v>
      </c>
      <c r="R50" s="101">
        <v>158000</v>
      </c>
      <c r="S50" s="163" t="s">
        <v>27</v>
      </c>
      <c r="T50" s="94" t="s">
        <v>367</v>
      </c>
    </row>
    <row r="51" spans="1:20" ht="101.15" customHeight="1" x14ac:dyDescent="0.35">
      <c r="A51" s="853"/>
      <c r="B51" s="856"/>
      <c r="C51" s="227"/>
      <c r="D51" s="823"/>
      <c r="E51" s="186" t="s">
        <v>775</v>
      </c>
      <c r="F51" s="78" t="s">
        <v>765</v>
      </c>
      <c r="G51" s="78" t="s">
        <v>776</v>
      </c>
      <c r="H51" s="78" t="s">
        <v>767</v>
      </c>
      <c r="I51" s="127" t="s">
        <v>777</v>
      </c>
      <c r="J51" s="78" t="s">
        <v>778</v>
      </c>
      <c r="K51" s="78" t="s">
        <v>779</v>
      </c>
      <c r="L51" s="78" t="s">
        <v>780</v>
      </c>
      <c r="M51" s="78" t="s">
        <v>1515</v>
      </c>
      <c r="N51" s="78" t="s">
        <v>762</v>
      </c>
      <c r="O51" s="78" t="s">
        <v>1515</v>
      </c>
      <c r="P51" s="78" t="s">
        <v>762</v>
      </c>
      <c r="Q51" s="78" t="s">
        <v>763</v>
      </c>
      <c r="R51" s="90" t="s">
        <v>28</v>
      </c>
      <c r="S51" s="112" t="s">
        <v>27</v>
      </c>
      <c r="T51" s="92" t="s">
        <v>367</v>
      </c>
    </row>
    <row r="52" spans="1:20" ht="65" x14ac:dyDescent="0.35">
      <c r="A52" s="854"/>
      <c r="B52" s="857"/>
      <c r="C52" s="228"/>
      <c r="D52" s="824"/>
      <c r="E52" s="186" t="s">
        <v>775</v>
      </c>
      <c r="F52" s="78" t="s">
        <v>765</v>
      </c>
      <c r="G52" s="78" t="s">
        <v>781</v>
      </c>
      <c r="H52" s="78" t="s">
        <v>782</v>
      </c>
      <c r="I52" s="127" t="s">
        <v>1546</v>
      </c>
      <c r="J52" s="89" t="s">
        <v>784</v>
      </c>
      <c r="K52" s="78" t="s">
        <v>1516</v>
      </c>
      <c r="L52" s="89" t="s">
        <v>785</v>
      </c>
      <c r="M52" s="97" t="s">
        <v>448</v>
      </c>
      <c r="N52" s="97" t="s">
        <v>449</v>
      </c>
      <c r="O52" s="97" t="s">
        <v>448</v>
      </c>
      <c r="P52" s="89" t="s">
        <v>449</v>
      </c>
      <c r="Q52" s="89" t="s">
        <v>41</v>
      </c>
      <c r="R52" s="101">
        <v>246000</v>
      </c>
      <c r="S52" s="93" t="s">
        <v>27</v>
      </c>
      <c r="T52" s="94" t="s">
        <v>367</v>
      </c>
    </row>
    <row r="53" spans="1:20" ht="123" customHeight="1" thickBot="1" x14ac:dyDescent="0.4">
      <c r="A53" s="187" t="s">
        <v>1202</v>
      </c>
      <c r="B53" s="188" t="s">
        <v>787</v>
      </c>
      <c r="C53" s="78" t="s">
        <v>1547</v>
      </c>
      <c r="D53" s="189" t="s">
        <v>1340</v>
      </c>
      <c r="E53" s="190" t="s">
        <v>788</v>
      </c>
      <c r="F53" s="186" t="s">
        <v>1549</v>
      </c>
      <c r="G53" s="186" t="s">
        <v>1550</v>
      </c>
      <c r="H53" s="186" t="s">
        <v>1551</v>
      </c>
      <c r="I53" s="189" t="s">
        <v>1548</v>
      </c>
      <c r="J53" s="192" t="s">
        <v>1594</v>
      </c>
      <c r="K53" s="192" t="s">
        <v>1595</v>
      </c>
      <c r="L53" s="195" t="s">
        <v>1593</v>
      </c>
      <c r="M53" s="191" t="s">
        <v>1193</v>
      </c>
      <c r="N53" s="192" t="s">
        <v>1194</v>
      </c>
      <c r="O53" s="191" t="s">
        <v>1193</v>
      </c>
      <c r="P53" s="192" t="s">
        <v>1194</v>
      </c>
      <c r="Q53" s="192" t="s">
        <v>789</v>
      </c>
      <c r="R53" s="193" t="s">
        <v>28</v>
      </c>
      <c r="S53" s="188" t="s">
        <v>29</v>
      </c>
      <c r="T53" s="194" t="s">
        <v>790</v>
      </c>
    </row>
  </sheetData>
  <mergeCells count="66">
    <mergeCell ref="D43:D44"/>
    <mergeCell ref="E43:E44"/>
    <mergeCell ref="A49:A52"/>
    <mergeCell ref="B49:B52"/>
    <mergeCell ref="D49:D52"/>
    <mergeCell ref="A6:A44"/>
    <mergeCell ref="A46:A48"/>
    <mergeCell ref="C43:C44"/>
    <mergeCell ref="B14:B16"/>
    <mergeCell ref="C14:C16"/>
    <mergeCell ref="D14:D16"/>
    <mergeCell ref="C17:C18"/>
    <mergeCell ref="C21:C28"/>
    <mergeCell ref="B21:B28"/>
    <mergeCell ref="D21:D28"/>
    <mergeCell ref="E21:E22"/>
    <mergeCell ref="R34:R36"/>
    <mergeCell ref="C37:C41"/>
    <mergeCell ref="D37:D41"/>
    <mergeCell ref="B39:B41"/>
    <mergeCell ref="E39:E40"/>
    <mergeCell ref="B29:B36"/>
    <mergeCell ref="C29:C36"/>
    <mergeCell ref="D29:D36"/>
    <mergeCell ref="K29:K30"/>
    <mergeCell ref="L29:L30"/>
    <mergeCell ref="E29:E30"/>
    <mergeCell ref="F29:F30"/>
    <mergeCell ref="G29:G30"/>
    <mergeCell ref="H29:H30"/>
    <mergeCell ref="I29:I30"/>
    <mergeCell ref="J29:J30"/>
    <mergeCell ref="R21:R22"/>
    <mergeCell ref="E23:E24"/>
    <mergeCell ref="F23:F24"/>
    <mergeCell ref="G23:G24"/>
    <mergeCell ref="H23:H24"/>
    <mergeCell ref="J23:J24"/>
    <mergeCell ref="I23:I24"/>
    <mergeCell ref="S9:S10"/>
    <mergeCell ref="T9:T10"/>
    <mergeCell ref="M9:M10"/>
    <mergeCell ref="N9:N10"/>
    <mergeCell ref="R18:R20"/>
    <mergeCell ref="O9:O10"/>
    <mergeCell ref="P9:P10"/>
    <mergeCell ref="Q9:Q10"/>
    <mergeCell ref="R9:R10"/>
    <mergeCell ref="L9:L10"/>
    <mergeCell ref="B6:B13"/>
    <mergeCell ref="C6:C13"/>
    <mergeCell ref="D6:D13"/>
    <mergeCell ref="E9:E10"/>
    <mergeCell ref="F9:F10"/>
    <mergeCell ref="G9:G10"/>
    <mergeCell ref="H9:H10"/>
    <mergeCell ref="I9:I10"/>
    <mergeCell ref="J9:J10"/>
    <mergeCell ref="K9:K10"/>
    <mergeCell ref="A1:T1"/>
    <mergeCell ref="A2:T2"/>
    <mergeCell ref="A3:T3"/>
    <mergeCell ref="F4:H4"/>
    <mergeCell ref="T4:T5"/>
    <mergeCell ref="A5:E5"/>
    <mergeCell ref="I5:S5"/>
  </mergeCells>
  <pageMargins left="0.7" right="0.7" top="0.75" bottom="0.75" header="0.3" footer="0.3"/>
  <pageSetup paperSize="9" scale="35"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1"/>
  <sheetViews>
    <sheetView topLeftCell="H1" workbookViewId="0">
      <selection activeCell="M5" sqref="M5"/>
    </sheetView>
  </sheetViews>
  <sheetFormatPr defaultRowHeight="14.5" x14ac:dyDescent="0.35"/>
  <cols>
    <col min="1" max="1" width="12.81640625" customWidth="1"/>
    <col min="2" max="2" width="14" customWidth="1"/>
    <col min="3" max="3" width="10.54296875" customWidth="1"/>
    <col min="4" max="4" width="12.81640625" customWidth="1"/>
    <col min="5" max="5" width="11.54296875" customWidth="1"/>
    <col min="6" max="6" width="15.1796875" customWidth="1"/>
    <col min="7" max="7" width="11" customWidth="1"/>
    <col min="8" max="8" width="14" customWidth="1"/>
    <col min="9" max="9" width="11.81640625" customWidth="1"/>
    <col min="10" max="10" width="12.54296875" customWidth="1"/>
    <col min="11" max="11" width="17.81640625" customWidth="1"/>
    <col min="12" max="12" width="16" customWidth="1"/>
    <col min="13" max="13" width="15.81640625" customWidth="1"/>
    <col min="14" max="14" width="12.54296875" customWidth="1"/>
    <col min="15" max="15" width="14.453125" customWidth="1"/>
    <col min="16" max="16" width="12.453125" customWidth="1"/>
    <col min="17" max="17" width="13.1796875" customWidth="1"/>
    <col min="18" max="18" width="18" customWidth="1"/>
    <col min="19" max="19" width="11.1796875" customWidth="1"/>
    <col min="20" max="20" width="12.81640625" customWidth="1"/>
  </cols>
  <sheetData>
    <row r="1" spans="1:20" x14ac:dyDescent="0.35">
      <c r="A1" s="868" t="s">
        <v>186</v>
      </c>
      <c r="B1" s="869"/>
      <c r="C1" s="869"/>
      <c r="D1" s="869"/>
      <c r="E1" s="869"/>
      <c r="F1" s="869"/>
      <c r="G1" s="869"/>
      <c r="H1" s="869"/>
      <c r="I1" s="869"/>
      <c r="J1" s="869"/>
      <c r="K1" s="869"/>
      <c r="L1" s="869"/>
      <c r="M1" s="869"/>
      <c r="N1" s="869"/>
      <c r="O1" s="869"/>
      <c r="P1" s="869"/>
      <c r="Q1" s="869"/>
      <c r="R1" s="869"/>
      <c r="S1" s="869"/>
      <c r="T1" s="870"/>
    </row>
    <row r="2" spans="1:20" x14ac:dyDescent="0.35">
      <c r="A2" s="871" t="s">
        <v>1661</v>
      </c>
      <c r="B2" s="872"/>
      <c r="C2" s="872"/>
      <c r="D2" s="872"/>
      <c r="E2" s="872"/>
      <c r="F2" s="872"/>
      <c r="G2" s="872"/>
      <c r="H2" s="872"/>
      <c r="I2" s="872"/>
      <c r="J2" s="872"/>
      <c r="K2" s="872"/>
      <c r="L2" s="872"/>
      <c r="M2" s="872"/>
      <c r="N2" s="872"/>
      <c r="O2" s="872"/>
      <c r="P2" s="872"/>
      <c r="Q2" s="872"/>
      <c r="R2" s="872"/>
      <c r="S2" s="872"/>
      <c r="T2" s="873"/>
    </row>
    <row r="3" spans="1:20" ht="52" x14ac:dyDescent="0.35">
      <c r="A3" s="9" t="s">
        <v>0</v>
      </c>
      <c r="B3" s="212" t="s">
        <v>1</v>
      </c>
      <c r="C3" s="212" t="s">
        <v>2</v>
      </c>
      <c r="D3" s="239" t="s">
        <v>3</v>
      </c>
      <c r="E3" s="212" t="s">
        <v>4</v>
      </c>
      <c r="F3" s="874" t="s">
        <v>5</v>
      </c>
      <c r="G3" s="874"/>
      <c r="H3" s="874"/>
      <c r="I3" s="239" t="s">
        <v>6</v>
      </c>
      <c r="J3" s="10" t="s">
        <v>190</v>
      </c>
      <c r="K3" s="212" t="s">
        <v>7</v>
      </c>
      <c r="L3" s="212" t="s">
        <v>16</v>
      </c>
      <c r="M3" s="10" t="s">
        <v>188</v>
      </c>
      <c r="N3" s="10" t="s">
        <v>8</v>
      </c>
      <c r="O3" s="11" t="s">
        <v>189</v>
      </c>
      <c r="P3" s="11" t="s">
        <v>8</v>
      </c>
      <c r="Q3" s="10" t="s">
        <v>9</v>
      </c>
      <c r="R3" s="12" t="s">
        <v>10</v>
      </c>
      <c r="S3" s="13" t="s">
        <v>11</v>
      </c>
      <c r="T3" s="875" t="s">
        <v>12</v>
      </c>
    </row>
    <row r="4" spans="1:20" x14ac:dyDescent="0.35">
      <c r="A4" s="876"/>
      <c r="B4" s="877"/>
      <c r="C4" s="877"/>
      <c r="D4" s="877"/>
      <c r="E4" s="877"/>
      <c r="F4" s="13" t="s">
        <v>13</v>
      </c>
      <c r="G4" s="13" t="s">
        <v>14</v>
      </c>
      <c r="H4" s="13" t="s">
        <v>15</v>
      </c>
      <c r="I4" s="878"/>
      <c r="J4" s="879"/>
      <c r="K4" s="879"/>
      <c r="L4" s="879"/>
      <c r="M4" s="879"/>
      <c r="N4" s="879"/>
      <c r="O4" s="879"/>
      <c r="P4" s="879"/>
      <c r="Q4" s="879"/>
      <c r="R4" s="879"/>
      <c r="S4" s="880"/>
      <c r="T4" s="875"/>
    </row>
    <row r="5" spans="1:20" ht="364" x14ac:dyDescent="0.35">
      <c r="A5" s="116" t="s">
        <v>33</v>
      </c>
      <c r="B5" s="881" t="s">
        <v>34</v>
      </c>
      <c r="C5" s="882" t="s">
        <v>187</v>
      </c>
      <c r="D5" s="884" t="s">
        <v>35</v>
      </c>
      <c r="E5" s="245" t="s">
        <v>36</v>
      </c>
      <c r="F5" s="245" t="s">
        <v>191</v>
      </c>
      <c r="G5" s="245" t="s">
        <v>52</v>
      </c>
      <c r="H5" s="245" t="s">
        <v>161</v>
      </c>
      <c r="I5" s="174" t="s">
        <v>37</v>
      </c>
      <c r="J5" s="245" t="s">
        <v>192</v>
      </c>
      <c r="K5" s="245" t="s">
        <v>348</v>
      </c>
      <c r="L5" s="237" t="s">
        <v>193</v>
      </c>
      <c r="M5" s="245" t="s">
        <v>1471</v>
      </c>
      <c r="N5" s="245" t="s">
        <v>194</v>
      </c>
      <c r="O5" s="14" t="s">
        <v>349</v>
      </c>
      <c r="P5" s="245" t="s">
        <v>194</v>
      </c>
      <c r="Q5" s="245" t="s">
        <v>195</v>
      </c>
      <c r="R5" s="15">
        <v>19318200</v>
      </c>
      <c r="S5" s="245" t="s">
        <v>53</v>
      </c>
      <c r="T5" s="16" t="s">
        <v>54</v>
      </c>
    </row>
    <row r="6" spans="1:20" ht="409.5" x14ac:dyDescent="0.35">
      <c r="A6" s="117" t="s">
        <v>33</v>
      </c>
      <c r="B6" s="881"/>
      <c r="C6" s="883"/>
      <c r="D6" s="884"/>
      <c r="E6" s="245" t="s">
        <v>162</v>
      </c>
      <c r="F6" s="245" t="s">
        <v>55</v>
      </c>
      <c r="G6" s="245" t="s">
        <v>56</v>
      </c>
      <c r="H6" s="245" t="s">
        <v>161</v>
      </c>
      <c r="I6" s="246" t="s">
        <v>57</v>
      </c>
      <c r="J6" s="245" t="s">
        <v>196</v>
      </c>
      <c r="K6" s="245" t="s">
        <v>350</v>
      </c>
      <c r="L6" s="245" t="s">
        <v>197</v>
      </c>
      <c r="M6" s="245" t="s">
        <v>198</v>
      </c>
      <c r="N6" s="245" t="s">
        <v>199</v>
      </c>
      <c r="O6" s="245" t="s">
        <v>198</v>
      </c>
      <c r="P6" s="245" t="s">
        <v>200</v>
      </c>
      <c r="Q6" s="245" t="s">
        <v>201</v>
      </c>
      <c r="R6" s="15">
        <v>3721400</v>
      </c>
      <c r="S6" s="245" t="s">
        <v>29</v>
      </c>
      <c r="T6" s="16" t="s">
        <v>54</v>
      </c>
    </row>
    <row r="7" spans="1:20" ht="143" x14ac:dyDescent="0.35">
      <c r="A7" s="117" t="s">
        <v>33</v>
      </c>
      <c r="B7" s="881"/>
      <c r="C7" s="883"/>
      <c r="D7" s="884"/>
      <c r="E7" s="245" t="s">
        <v>58</v>
      </c>
      <c r="F7" s="245" t="s">
        <v>202</v>
      </c>
      <c r="G7" s="245" t="s">
        <v>203</v>
      </c>
      <c r="H7" s="245" t="s">
        <v>204</v>
      </c>
      <c r="I7" s="174" t="s">
        <v>59</v>
      </c>
      <c r="J7" s="245" t="s">
        <v>205</v>
      </c>
      <c r="K7" s="207" t="s">
        <v>206</v>
      </c>
      <c r="L7" s="237" t="s">
        <v>60</v>
      </c>
      <c r="M7" s="245" t="s">
        <v>207</v>
      </c>
      <c r="N7" s="245" t="s">
        <v>208</v>
      </c>
      <c r="O7" s="245" t="s">
        <v>209</v>
      </c>
      <c r="P7" s="245" t="s">
        <v>210</v>
      </c>
      <c r="Q7" s="245" t="s">
        <v>61</v>
      </c>
      <c r="R7" s="15">
        <v>470000</v>
      </c>
      <c r="S7" s="245" t="s">
        <v>27</v>
      </c>
      <c r="T7" s="16" t="s">
        <v>62</v>
      </c>
    </row>
    <row r="8" spans="1:20" ht="299" x14ac:dyDescent="0.35">
      <c r="A8" s="117" t="s">
        <v>33</v>
      </c>
      <c r="B8" s="76" t="s">
        <v>63</v>
      </c>
      <c r="C8" s="76" t="s">
        <v>64</v>
      </c>
      <c r="D8" s="47" t="s">
        <v>73</v>
      </c>
      <c r="E8" s="882" t="s">
        <v>163</v>
      </c>
      <c r="F8" s="882" t="s">
        <v>65</v>
      </c>
      <c r="G8" s="882" t="s">
        <v>66</v>
      </c>
      <c r="H8" s="882" t="s">
        <v>67</v>
      </c>
      <c r="I8" s="886" t="s">
        <v>1062</v>
      </c>
      <c r="J8" s="882" t="s">
        <v>211</v>
      </c>
      <c r="K8" s="245" t="s">
        <v>212</v>
      </c>
      <c r="L8" s="237" t="s">
        <v>213</v>
      </c>
      <c r="M8" s="245" t="s">
        <v>214</v>
      </c>
      <c r="N8" s="245" t="s">
        <v>215</v>
      </c>
      <c r="O8" s="245" t="s">
        <v>216</v>
      </c>
      <c r="P8" s="245" t="s">
        <v>217</v>
      </c>
      <c r="Q8" s="245" t="s">
        <v>68</v>
      </c>
      <c r="R8" s="17">
        <v>1364482</v>
      </c>
      <c r="S8" s="245" t="s">
        <v>69</v>
      </c>
      <c r="T8" s="16" t="s">
        <v>54</v>
      </c>
    </row>
    <row r="9" spans="1:20" ht="130" x14ac:dyDescent="0.35">
      <c r="A9" s="118" t="s">
        <v>33</v>
      </c>
      <c r="B9" s="77"/>
      <c r="C9" s="77"/>
      <c r="D9" s="48"/>
      <c r="E9" s="885"/>
      <c r="F9" s="885"/>
      <c r="G9" s="885"/>
      <c r="H9" s="885"/>
      <c r="I9" s="887"/>
      <c r="J9" s="885"/>
      <c r="K9" s="245" t="s">
        <v>70</v>
      </c>
      <c r="L9" s="237" t="s">
        <v>218</v>
      </c>
      <c r="M9" s="245" t="s">
        <v>219</v>
      </c>
      <c r="N9" s="245" t="s">
        <v>71</v>
      </c>
      <c r="O9" s="245" t="s">
        <v>220</v>
      </c>
      <c r="P9" s="245" t="s">
        <v>71</v>
      </c>
      <c r="Q9" s="245" t="s">
        <v>72</v>
      </c>
      <c r="R9" s="17" t="s">
        <v>28</v>
      </c>
      <c r="S9" s="245" t="s">
        <v>29</v>
      </c>
      <c r="T9" s="16" t="s">
        <v>54</v>
      </c>
    </row>
    <row r="10" spans="1:20" ht="247" x14ac:dyDescent="0.35">
      <c r="A10" s="119" t="s">
        <v>33</v>
      </c>
      <c r="B10" s="882" t="s">
        <v>74</v>
      </c>
      <c r="C10" s="882" t="s">
        <v>221</v>
      </c>
      <c r="D10" s="886" t="s">
        <v>84</v>
      </c>
      <c r="E10" s="882" t="s">
        <v>222</v>
      </c>
      <c r="F10" s="882" t="s">
        <v>75</v>
      </c>
      <c r="G10" s="882" t="s">
        <v>223</v>
      </c>
      <c r="H10" s="882" t="s">
        <v>76</v>
      </c>
      <c r="I10" s="886" t="s">
        <v>1552</v>
      </c>
      <c r="J10" s="882" t="s">
        <v>224</v>
      </c>
      <c r="K10" s="882" t="s">
        <v>225</v>
      </c>
      <c r="L10" s="774" t="s">
        <v>226</v>
      </c>
      <c r="M10" s="245" t="s">
        <v>228</v>
      </c>
      <c r="N10" s="245" t="s">
        <v>164</v>
      </c>
      <c r="O10" s="245" t="s">
        <v>229</v>
      </c>
      <c r="P10" s="245" t="s">
        <v>227</v>
      </c>
      <c r="Q10" s="895" t="s">
        <v>230</v>
      </c>
      <c r="R10" s="17">
        <v>5464260</v>
      </c>
      <c r="S10" s="882" t="s">
        <v>27</v>
      </c>
      <c r="T10" s="892" t="s">
        <v>62</v>
      </c>
    </row>
    <row r="11" spans="1:20" ht="52" x14ac:dyDescent="0.35">
      <c r="A11" s="889" t="s">
        <v>33</v>
      </c>
      <c r="B11" s="883"/>
      <c r="C11" s="883"/>
      <c r="D11" s="888"/>
      <c r="E11" s="883"/>
      <c r="F11" s="883"/>
      <c r="G11" s="883"/>
      <c r="H11" s="883"/>
      <c r="I11" s="888"/>
      <c r="J11" s="883"/>
      <c r="K11" s="883"/>
      <c r="L11" s="783"/>
      <c r="M11" s="245" t="s">
        <v>231</v>
      </c>
      <c r="N11" s="245" t="s">
        <v>78</v>
      </c>
      <c r="O11" s="245" t="s">
        <v>232</v>
      </c>
      <c r="P11" s="245" t="s">
        <v>78</v>
      </c>
      <c r="Q11" s="896"/>
      <c r="R11" s="18"/>
      <c r="S11" s="883"/>
      <c r="T11" s="893"/>
    </row>
    <row r="12" spans="1:20" ht="65" x14ac:dyDescent="0.35">
      <c r="A12" s="890"/>
      <c r="B12" s="883"/>
      <c r="C12" s="883"/>
      <c r="D12" s="888"/>
      <c r="E12" s="883"/>
      <c r="F12" s="883"/>
      <c r="G12" s="883"/>
      <c r="H12" s="883"/>
      <c r="I12" s="888"/>
      <c r="J12" s="883"/>
      <c r="K12" s="883"/>
      <c r="L12" s="783"/>
      <c r="M12" s="245" t="s">
        <v>233</v>
      </c>
      <c r="N12" s="245" t="s">
        <v>79</v>
      </c>
      <c r="O12" s="245" t="s">
        <v>233</v>
      </c>
      <c r="P12" s="245" t="s">
        <v>79</v>
      </c>
      <c r="Q12" s="896"/>
      <c r="R12" s="18"/>
      <c r="S12" s="883"/>
      <c r="T12" s="893"/>
    </row>
    <row r="13" spans="1:20" ht="65" x14ac:dyDescent="0.35">
      <c r="A13" s="891"/>
      <c r="B13" s="885"/>
      <c r="C13" s="885"/>
      <c r="D13" s="887"/>
      <c r="E13" s="885"/>
      <c r="F13" s="885"/>
      <c r="G13" s="885"/>
      <c r="H13" s="885"/>
      <c r="I13" s="887"/>
      <c r="J13" s="885"/>
      <c r="K13" s="885"/>
      <c r="L13" s="775"/>
      <c r="M13" s="245" t="s">
        <v>80</v>
      </c>
      <c r="N13" s="245" t="s">
        <v>81</v>
      </c>
      <c r="O13" s="245" t="s">
        <v>80</v>
      </c>
      <c r="P13" s="245" t="s">
        <v>81</v>
      </c>
      <c r="Q13" s="897"/>
      <c r="R13" s="19"/>
      <c r="S13" s="885"/>
      <c r="T13" s="894"/>
    </row>
    <row r="14" spans="1:20" ht="247" x14ac:dyDescent="0.35">
      <c r="A14" s="119" t="s">
        <v>33</v>
      </c>
      <c r="B14" s="76" t="s">
        <v>82</v>
      </c>
      <c r="C14" s="237" t="s">
        <v>83</v>
      </c>
      <c r="D14" s="47" t="s">
        <v>108</v>
      </c>
      <c r="E14" s="76" t="s">
        <v>234</v>
      </c>
      <c r="F14" s="245" t="s">
        <v>165</v>
      </c>
      <c r="G14" s="245" t="s">
        <v>235</v>
      </c>
      <c r="H14" s="245" t="s">
        <v>85</v>
      </c>
      <c r="I14" s="174" t="s">
        <v>115</v>
      </c>
      <c r="J14" s="245" t="s">
        <v>236</v>
      </c>
      <c r="K14" s="245" t="s">
        <v>237</v>
      </c>
      <c r="L14" s="237" t="s">
        <v>238</v>
      </c>
      <c r="M14" s="245" t="s">
        <v>239</v>
      </c>
      <c r="N14" s="245" t="s">
        <v>86</v>
      </c>
      <c r="O14" s="245" t="s">
        <v>240</v>
      </c>
      <c r="P14" s="245" t="s">
        <v>87</v>
      </c>
      <c r="Q14" s="245" t="s">
        <v>241</v>
      </c>
      <c r="R14" s="20" t="s">
        <v>88</v>
      </c>
      <c r="S14" s="245" t="s">
        <v>29</v>
      </c>
      <c r="T14" s="16" t="s">
        <v>54</v>
      </c>
    </row>
    <row r="15" spans="1:20" ht="286" x14ac:dyDescent="0.35">
      <c r="A15" s="119" t="s">
        <v>33</v>
      </c>
      <c r="B15" s="21"/>
      <c r="C15" s="237"/>
      <c r="D15" s="121"/>
      <c r="E15" s="21"/>
      <c r="F15" s="245" t="s">
        <v>89</v>
      </c>
      <c r="G15" s="245" t="s">
        <v>90</v>
      </c>
      <c r="H15" s="245" t="s">
        <v>91</v>
      </c>
      <c r="I15" s="174" t="s">
        <v>1554</v>
      </c>
      <c r="J15" s="245" t="s">
        <v>242</v>
      </c>
      <c r="K15" s="245" t="s">
        <v>243</v>
      </c>
      <c r="L15" s="237" t="s">
        <v>244</v>
      </c>
      <c r="M15" s="245" t="s">
        <v>245</v>
      </c>
      <c r="N15" s="245" t="s">
        <v>246</v>
      </c>
      <c r="O15" s="245" t="s">
        <v>247</v>
      </c>
      <c r="P15" s="245" t="s">
        <v>248</v>
      </c>
      <c r="Q15" s="245" t="s">
        <v>249</v>
      </c>
      <c r="R15" s="22">
        <v>1233382</v>
      </c>
      <c r="S15" s="245" t="s">
        <v>29</v>
      </c>
      <c r="T15" s="16" t="s">
        <v>54</v>
      </c>
    </row>
    <row r="16" spans="1:20" ht="78" x14ac:dyDescent="0.35">
      <c r="A16" s="119" t="s">
        <v>33</v>
      </c>
      <c r="B16" s="21"/>
      <c r="C16" s="237"/>
      <c r="D16" s="121"/>
      <c r="E16" s="21"/>
      <c r="F16" s="245" t="s">
        <v>92</v>
      </c>
      <c r="G16" s="245" t="s">
        <v>93</v>
      </c>
      <c r="H16" s="245" t="s">
        <v>94</v>
      </c>
      <c r="I16" s="174" t="s">
        <v>1553</v>
      </c>
      <c r="J16" s="245" t="s">
        <v>250</v>
      </c>
      <c r="K16" s="245" t="s">
        <v>251</v>
      </c>
      <c r="L16" s="245" t="s">
        <v>95</v>
      </c>
      <c r="M16" s="245" t="s">
        <v>252</v>
      </c>
      <c r="N16" s="245" t="s">
        <v>96</v>
      </c>
      <c r="O16" s="245" t="s">
        <v>253</v>
      </c>
      <c r="P16" s="245" t="s">
        <v>96</v>
      </c>
      <c r="Q16" s="245" t="s">
        <v>97</v>
      </c>
      <c r="R16" s="20" t="s">
        <v>88</v>
      </c>
      <c r="S16" s="245" t="s">
        <v>29</v>
      </c>
      <c r="T16" s="16" t="s">
        <v>62</v>
      </c>
    </row>
    <row r="17" spans="1:20" ht="325" customHeight="1" x14ac:dyDescent="0.35">
      <c r="A17" s="119" t="s">
        <v>33</v>
      </c>
      <c r="B17" s="77"/>
      <c r="C17" s="77"/>
      <c r="D17" s="48"/>
      <c r="E17" s="245" t="s">
        <v>117</v>
      </c>
      <c r="F17" s="245" t="s">
        <v>254</v>
      </c>
      <c r="G17" s="245" t="s">
        <v>118</v>
      </c>
      <c r="H17" s="245" t="s">
        <v>119</v>
      </c>
      <c r="I17" s="174" t="s">
        <v>120</v>
      </c>
      <c r="J17" s="245" t="s">
        <v>255</v>
      </c>
      <c r="K17" s="269" t="s">
        <v>256</v>
      </c>
      <c r="L17" s="898" t="s">
        <v>121</v>
      </c>
      <c r="M17" s="269" t="s">
        <v>257</v>
      </c>
      <c r="N17" s="269" t="s">
        <v>122</v>
      </c>
      <c r="O17" s="269" t="s">
        <v>1472</v>
      </c>
      <c r="P17" s="269" t="s">
        <v>160</v>
      </c>
      <c r="Q17" s="269" t="s">
        <v>175</v>
      </c>
      <c r="R17" s="270">
        <f>3835260+800000</f>
        <v>4635260</v>
      </c>
      <c r="S17" s="269" t="s">
        <v>77</v>
      </c>
      <c r="T17" s="271" t="s">
        <v>62</v>
      </c>
    </row>
    <row r="18" spans="1:20" ht="89.5" customHeight="1" x14ac:dyDescent="0.35">
      <c r="A18" s="119"/>
      <c r="B18" s="77"/>
      <c r="C18" s="77"/>
      <c r="D18" s="48"/>
      <c r="E18" s="245"/>
      <c r="F18" s="245"/>
      <c r="G18" s="245"/>
      <c r="H18" s="245"/>
      <c r="I18" s="174"/>
      <c r="J18" s="245"/>
      <c r="K18" s="269" t="s">
        <v>1636</v>
      </c>
      <c r="L18" s="899"/>
      <c r="M18" s="269" t="s">
        <v>1638</v>
      </c>
      <c r="N18" s="269" t="s">
        <v>1637</v>
      </c>
      <c r="O18" s="269" t="s">
        <v>1639</v>
      </c>
      <c r="P18" s="269" t="s">
        <v>1639</v>
      </c>
      <c r="Q18" s="269" t="s">
        <v>1281</v>
      </c>
      <c r="R18" s="270" t="s">
        <v>1640</v>
      </c>
      <c r="S18" s="269" t="s">
        <v>77</v>
      </c>
      <c r="T18" s="271" t="s">
        <v>1641</v>
      </c>
    </row>
    <row r="19" spans="1:20" ht="169" x14ac:dyDescent="0.35">
      <c r="A19" s="119" t="s">
        <v>49</v>
      </c>
      <c r="B19" s="23" t="s">
        <v>102</v>
      </c>
      <c r="C19" s="245" t="s">
        <v>258</v>
      </c>
      <c r="D19" s="238" t="s">
        <v>1555</v>
      </c>
      <c r="E19" s="245" t="s">
        <v>259</v>
      </c>
      <c r="F19" s="237" t="s">
        <v>38</v>
      </c>
      <c r="G19" s="237" t="s">
        <v>39</v>
      </c>
      <c r="H19" s="237" t="s">
        <v>40</v>
      </c>
      <c r="I19" s="238" t="s">
        <v>103</v>
      </c>
      <c r="J19" s="245" t="s">
        <v>260</v>
      </c>
      <c r="K19" s="245" t="s">
        <v>261</v>
      </c>
      <c r="L19" s="245" t="s">
        <v>104</v>
      </c>
      <c r="M19" s="245" t="s">
        <v>262</v>
      </c>
      <c r="N19" s="245" t="s">
        <v>105</v>
      </c>
      <c r="O19" s="245" t="s">
        <v>263</v>
      </c>
      <c r="P19" s="245" t="s">
        <v>105</v>
      </c>
      <c r="Q19" s="24" t="s">
        <v>1281</v>
      </c>
      <c r="R19" s="20" t="s">
        <v>29</v>
      </c>
      <c r="S19" s="245" t="s">
        <v>106</v>
      </c>
      <c r="T19" s="25" t="s">
        <v>62</v>
      </c>
    </row>
    <row r="20" spans="1:20" ht="208" x14ac:dyDescent="0.35">
      <c r="A20" s="119" t="s">
        <v>33</v>
      </c>
      <c r="B20" s="76" t="s">
        <v>107</v>
      </c>
      <c r="C20" s="76" t="s">
        <v>168</v>
      </c>
      <c r="D20" s="47" t="s">
        <v>124</v>
      </c>
      <c r="E20" s="245" t="s">
        <v>109</v>
      </c>
      <c r="F20" s="245" t="s">
        <v>169</v>
      </c>
      <c r="G20" s="245" t="s">
        <v>110</v>
      </c>
      <c r="H20" s="245" t="s">
        <v>111</v>
      </c>
      <c r="I20" s="174" t="s">
        <v>126</v>
      </c>
      <c r="J20" s="245" t="s">
        <v>264</v>
      </c>
      <c r="K20" s="245" t="s">
        <v>265</v>
      </c>
      <c r="L20" s="237" t="s">
        <v>266</v>
      </c>
      <c r="M20" s="245" t="s">
        <v>267</v>
      </c>
      <c r="N20" s="245" t="s">
        <v>112</v>
      </c>
      <c r="O20" s="245" t="s">
        <v>268</v>
      </c>
      <c r="P20" s="245" t="s">
        <v>112</v>
      </c>
      <c r="Q20" s="245" t="s">
        <v>170</v>
      </c>
      <c r="R20" s="22">
        <v>1000000</v>
      </c>
      <c r="S20" s="245" t="s">
        <v>77</v>
      </c>
      <c r="T20" s="16" t="s">
        <v>62</v>
      </c>
    </row>
    <row r="21" spans="1:20" ht="325" x14ac:dyDescent="0.35">
      <c r="A21" s="119" t="s">
        <v>33</v>
      </c>
      <c r="B21" s="21"/>
      <c r="C21" s="21"/>
      <c r="D21" s="121"/>
      <c r="E21" s="245" t="s">
        <v>113</v>
      </c>
      <c r="F21" s="245" t="s">
        <v>171</v>
      </c>
      <c r="G21" s="245" t="s">
        <v>172</v>
      </c>
      <c r="H21" s="245" t="s">
        <v>114</v>
      </c>
      <c r="I21" s="174" t="s">
        <v>132</v>
      </c>
      <c r="J21" s="245" t="s">
        <v>269</v>
      </c>
      <c r="K21" s="245" t="s">
        <v>270</v>
      </c>
      <c r="L21" s="237" t="s">
        <v>271</v>
      </c>
      <c r="M21" s="245" t="s">
        <v>272</v>
      </c>
      <c r="N21" s="245" t="s">
        <v>116</v>
      </c>
      <c r="O21" s="245" t="s">
        <v>273</v>
      </c>
      <c r="P21" s="245" t="s">
        <v>173</v>
      </c>
      <c r="Q21" s="245" t="s">
        <v>174</v>
      </c>
      <c r="R21" s="22">
        <v>38127000</v>
      </c>
      <c r="S21" s="245" t="s">
        <v>77</v>
      </c>
      <c r="T21" s="16" t="s">
        <v>62</v>
      </c>
    </row>
    <row r="22" spans="1:20" ht="156" x14ac:dyDescent="0.35">
      <c r="A22" s="119" t="s">
        <v>33</v>
      </c>
      <c r="B22" s="77"/>
      <c r="C22" s="237"/>
      <c r="D22" s="48"/>
      <c r="E22" s="77"/>
      <c r="F22" s="245" t="s">
        <v>166</v>
      </c>
      <c r="G22" s="245" t="s">
        <v>98</v>
      </c>
      <c r="H22" s="245" t="s">
        <v>99</v>
      </c>
      <c r="I22" s="174" t="s">
        <v>1556</v>
      </c>
      <c r="J22" s="245" t="s">
        <v>274</v>
      </c>
      <c r="K22" s="245" t="s">
        <v>275</v>
      </c>
      <c r="L22" s="237" t="s">
        <v>100</v>
      </c>
      <c r="M22" s="245" t="s">
        <v>276</v>
      </c>
      <c r="N22" s="245" t="s">
        <v>101</v>
      </c>
      <c r="O22" s="245" t="s">
        <v>277</v>
      </c>
      <c r="P22" s="245" t="s">
        <v>101</v>
      </c>
      <c r="Q22" s="245" t="s">
        <v>167</v>
      </c>
      <c r="R22" s="20" t="s">
        <v>88</v>
      </c>
      <c r="S22" s="245" t="s">
        <v>29</v>
      </c>
      <c r="T22" s="16" t="s">
        <v>54</v>
      </c>
    </row>
    <row r="23" spans="1:20" ht="364" x14ac:dyDescent="0.35">
      <c r="A23" s="119" t="s">
        <v>33</v>
      </c>
      <c r="B23" s="881" t="s">
        <v>123</v>
      </c>
      <c r="C23" s="881" t="s">
        <v>176</v>
      </c>
      <c r="D23" s="884" t="s">
        <v>1557</v>
      </c>
      <c r="E23" s="245" t="s">
        <v>278</v>
      </c>
      <c r="F23" s="245" t="s">
        <v>177</v>
      </c>
      <c r="G23" s="245" t="s">
        <v>178</v>
      </c>
      <c r="H23" s="245" t="s">
        <v>125</v>
      </c>
      <c r="I23" s="174" t="s">
        <v>1558</v>
      </c>
      <c r="J23" s="245" t="s">
        <v>279</v>
      </c>
      <c r="K23" s="207" t="s">
        <v>280</v>
      </c>
      <c r="L23" s="237" t="s">
        <v>127</v>
      </c>
      <c r="M23" s="245" t="s">
        <v>179</v>
      </c>
      <c r="N23" s="245" t="s">
        <v>128</v>
      </c>
      <c r="O23" s="245" t="s">
        <v>179</v>
      </c>
      <c r="P23" s="245" t="s">
        <v>128</v>
      </c>
      <c r="Q23" s="245" t="s">
        <v>281</v>
      </c>
      <c r="R23" s="22" t="s">
        <v>28</v>
      </c>
      <c r="S23" s="245" t="s">
        <v>129</v>
      </c>
      <c r="T23" s="16" t="s">
        <v>62</v>
      </c>
    </row>
    <row r="24" spans="1:20" ht="325" x14ac:dyDescent="0.35">
      <c r="A24" s="119" t="s">
        <v>33</v>
      </c>
      <c r="B24" s="881"/>
      <c r="C24" s="881"/>
      <c r="D24" s="884"/>
      <c r="E24" s="245" t="s">
        <v>130</v>
      </c>
      <c r="F24" s="245" t="s">
        <v>282</v>
      </c>
      <c r="G24" s="245" t="s">
        <v>180</v>
      </c>
      <c r="H24" s="245" t="s">
        <v>131</v>
      </c>
      <c r="I24" s="174" t="s">
        <v>1559</v>
      </c>
      <c r="J24" s="245" t="s">
        <v>181</v>
      </c>
      <c r="K24" s="245" t="s">
        <v>283</v>
      </c>
      <c r="L24" s="237" t="s">
        <v>133</v>
      </c>
      <c r="M24" s="245" t="s">
        <v>284</v>
      </c>
      <c r="N24" s="245" t="s">
        <v>285</v>
      </c>
      <c r="O24" s="245" t="s">
        <v>286</v>
      </c>
      <c r="P24" s="245" t="s">
        <v>287</v>
      </c>
      <c r="Q24" s="245" t="s">
        <v>288</v>
      </c>
      <c r="R24" s="22">
        <v>4505000</v>
      </c>
      <c r="S24" s="245" t="s">
        <v>134</v>
      </c>
      <c r="T24" s="16" t="s">
        <v>62</v>
      </c>
    </row>
    <row r="25" spans="1:20" ht="234.5" thickBot="1" x14ac:dyDescent="0.4">
      <c r="A25" s="119" t="s">
        <v>33</v>
      </c>
      <c r="B25" s="881"/>
      <c r="C25" s="881"/>
      <c r="D25" s="884"/>
      <c r="E25" s="245" t="s">
        <v>182</v>
      </c>
      <c r="F25" s="245" t="s">
        <v>289</v>
      </c>
      <c r="G25" s="245" t="s">
        <v>183</v>
      </c>
      <c r="H25" s="245" t="s">
        <v>184</v>
      </c>
      <c r="I25" s="174" t="s">
        <v>1560</v>
      </c>
      <c r="J25" s="245" t="s">
        <v>185</v>
      </c>
      <c r="K25" s="26" t="s">
        <v>290</v>
      </c>
      <c r="L25" s="237" t="s">
        <v>135</v>
      </c>
      <c r="M25" s="245" t="s">
        <v>291</v>
      </c>
      <c r="N25" s="245" t="s">
        <v>292</v>
      </c>
      <c r="O25" s="245" t="s">
        <v>293</v>
      </c>
      <c r="P25" s="245" t="s">
        <v>294</v>
      </c>
      <c r="Q25" s="245" t="s">
        <v>295</v>
      </c>
      <c r="R25" s="22" t="s">
        <v>28</v>
      </c>
      <c r="S25" s="245" t="s">
        <v>29</v>
      </c>
      <c r="T25" s="16" t="s">
        <v>62</v>
      </c>
    </row>
    <row r="26" spans="1:20" ht="186" customHeight="1" x14ac:dyDescent="0.35">
      <c r="A26" s="119" t="s">
        <v>1201</v>
      </c>
      <c r="B26" s="245" t="s">
        <v>19</v>
      </c>
      <c r="C26" s="237" t="s">
        <v>20</v>
      </c>
      <c r="D26" s="246" t="s">
        <v>21</v>
      </c>
      <c r="E26" s="245" t="s">
        <v>22</v>
      </c>
      <c r="F26" s="237" t="s">
        <v>136</v>
      </c>
      <c r="G26" s="237" t="s">
        <v>137</v>
      </c>
      <c r="H26" s="237" t="s">
        <v>296</v>
      </c>
      <c r="I26" s="246" t="s">
        <v>50</v>
      </c>
      <c r="J26" s="237" t="s">
        <v>297</v>
      </c>
      <c r="K26" s="245" t="s">
        <v>1170</v>
      </c>
      <c r="L26" s="237" t="s">
        <v>298</v>
      </c>
      <c r="M26" s="14" t="s">
        <v>1601</v>
      </c>
      <c r="N26" s="245" t="s">
        <v>1602</v>
      </c>
      <c r="O26" s="14" t="s">
        <v>1603</v>
      </c>
      <c r="P26" s="245" t="s">
        <v>138</v>
      </c>
      <c r="Q26" s="245" t="s">
        <v>139</v>
      </c>
      <c r="R26" s="27">
        <v>4000000</v>
      </c>
      <c r="S26" s="245" t="s">
        <v>77</v>
      </c>
      <c r="T26" s="16" t="s">
        <v>140</v>
      </c>
    </row>
    <row r="27" spans="1:20" ht="143" x14ac:dyDescent="0.35">
      <c r="A27" s="120" t="s">
        <v>1201</v>
      </c>
      <c r="B27" s="245" t="s">
        <v>24</v>
      </c>
      <c r="C27" s="75" t="s">
        <v>141</v>
      </c>
      <c r="D27" s="238" t="s">
        <v>25</v>
      </c>
      <c r="E27" s="245" t="s">
        <v>299</v>
      </c>
      <c r="F27" s="245" t="s">
        <v>142</v>
      </c>
      <c r="G27" s="245" t="s">
        <v>23</v>
      </c>
      <c r="H27" s="237" t="s">
        <v>18</v>
      </c>
      <c r="I27" s="174" t="s">
        <v>31</v>
      </c>
      <c r="J27" s="237" t="s">
        <v>300</v>
      </c>
      <c r="K27" s="245" t="s">
        <v>301</v>
      </c>
      <c r="L27" s="237" t="s">
        <v>302</v>
      </c>
      <c r="M27" s="34" t="s">
        <v>921</v>
      </c>
      <c r="N27" s="34" t="s">
        <v>920</v>
      </c>
      <c r="O27" s="34" t="s">
        <v>922</v>
      </c>
      <c r="P27" s="34" t="s">
        <v>920</v>
      </c>
      <c r="Q27" s="237" t="s">
        <v>143</v>
      </c>
      <c r="R27" s="28" t="s">
        <v>88</v>
      </c>
      <c r="S27" s="23" t="s">
        <v>29</v>
      </c>
      <c r="T27" s="29" t="s">
        <v>140</v>
      </c>
    </row>
    <row r="28" spans="1:20" ht="156" x14ac:dyDescent="0.35">
      <c r="A28" s="120" t="s">
        <v>1201</v>
      </c>
      <c r="B28" s="245" t="s">
        <v>26</v>
      </c>
      <c r="C28" s="245" t="s">
        <v>303</v>
      </c>
      <c r="D28" s="246" t="s">
        <v>51</v>
      </c>
      <c r="E28" s="245" t="s">
        <v>144</v>
      </c>
      <c r="F28" s="245" t="s">
        <v>145</v>
      </c>
      <c r="G28" s="245" t="s">
        <v>304</v>
      </c>
      <c r="H28" s="245" t="s">
        <v>305</v>
      </c>
      <c r="I28" s="174" t="s">
        <v>992</v>
      </c>
      <c r="J28" s="245" t="s">
        <v>146</v>
      </c>
      <c r="K28" s="245" t="s">
        <v>306</v>
      </c>
      <c r="L28" s="237" t="s">
        <v>147</v>
      </c>
      <c r="M28" s="245" t="s">
        <v>148</v>
      </c>
      <c r="N28" s="245" t="s">
        <v>149</v>
      </c>
      <c r="O28" s="245" t="s">
        <v>148</v>
      </c>
      <c r="P28" s="245" t="s">
        <v>149</v>
      </c>
      <c r="Q28" s="245" t="s">
        <v>150</v>
      </c>
      <c r="R28" s="20" t="s">
        <v>88</v>
      </c>
      <c r="S28" s="245" t="s">
        <v>29</v>
      </c>
      <c r="T28" s="16" t="s">
        <v>62</v>
      </c>
    </row>
    <row r="29" spans="1:20" ht="409.5" x14ac:dyDescent="0.35">
      <c r="A29" s="120" t="s">
        <v>1201</v>
      </c>
      <c r="B29" s="245" t="s">
        <v>26</v>
      </c>
      <c r="C29" s="245" t="s">
        <v>303</v>
      </c>
      <c r="D29" s="246" t="s">
        <v>51</v>
      </c>
      <c r="E29" s="245" t="s">
        <v>307</v>
      </c>
      <c r="F29" s="245" t="s">
        <v>151</v>
      </c>
      <c r="G29" s="245" t="s">
        <v>152</v>
      </c>
      <c r="H29" s="245" t="s">
        <v>296</v>
      </c>
      <c r="I29" s="174" t="s">
        <v>32</v>
      </c>
      <c r="J29" s="245" t="s">
        <v>308</v>
      </c>
      <c r="K29" s="245" t="s">
        <v>309</v>
      </c>
      <c r="L29" s="237" t="s">
        <v>153</v>
      </c>
      <c r="M29" s="245" t="s">
        <v>310</v>
      </c>
      <c r="N29" s="245" t="s">
        <v>311</v>
      </c>
      <c r="O29" s="245" t="s">
        <v>312</v>
      </c>
      <c r="P29" s="245" t="s">
        <v>313</v>
      </c>
      <c r="Q29" s="245" t="s">
        <v>154</v>
      </c>
      <c r="R29" s="20" t="s">
        <v>155</v>
      </c>
      <c r="S29" s="245" t="s">
        <v>155</v>
      </c>
      <c r="T29" s="16" t="s">
        <v>62</v>
      </c>
    </row>
    <row r="30" spans="1:20" ht="182" x14ac:dyDescent="0.35">
      <c r="A30" s="244" t="s">
        <v>1201</v>
      </c>
      <c r="B30" s="245" t="s">
        <v>719</v>
      </c>
      <c r="C30" s="245" t="s">
        <v>314</v>
      </c>
      <c r="D30" s="246" t="s">
        <v>156</v>
      </c>
      <c r="E30" s="245" t="s">
        <v>315</v>
      </c>
      <c r="F30" s="245" t="s">
        <v>157</v>
      </c>
      <c r="G30" s="245" t="s">
        <v>316</v>
      </c>
      <c r="H30" s="245" t="s">
        <v>317</v>
      </c>
      <c r="I30" s="174" t="s">
        <v>334</v>
      </c>
      <c r="J30" s="245" t="s">
        <v>318</v>
      </c>
      <c r="K30" s="245" t="s">
        <v>1195</v>
      </c>
      <c r="L30" s="237" t="s">
        <v>319</v>
      </c>
      <c r="M30" s="245" t="s">
        <v>1196</v>
      </c>
      <c r="N30" s="245" t="s">
        <v>1473</v>
      </c>
      <c r="O30" s="245" t="s">
        <v>1197</v>
      </c>
      <c r="P30" s="245" t="s">
        <v>1474</v>
      </c>
      <c r="Q30" s="245" t="s">
        <v>320</v>
      </c>
      <c r="R30" s="20" t="s">
        <v>155</v>
      </c>
      <c r="S30" s="245" t="s">
        <v>155</v>
      </c>
      <c r="T30" s="16" t="s">
        <v>62</v>
      </c>
    </row>
    <row r="31" spans="1:20" ht="109.5" customHeight="1" thickBot="1" x14ac:dyDescent="0.4">
      <c r="A31" s="115" t="s">
        <v>49</v>
      </c>
      <c r="B31" s="26" t="s">
        <v>158</v>
      </c>
      <c r="C31" s="26" t="s">
        <v>42</v>
      </c>
      <c r="D31" s="43" t="s">
        <v>43</v>
      </c>
      <c r="E31" s="26" t="s">
        <v>44</v>
      </c>
      <c r="F31" s="26" t="s">
        <v>45</v>
      </c>
      <c r="G31" s="26" t="s">
        <v>321</v>
      </c>
      <c r="H31" s="26" t="s">
        <v>46</v>
      </c>
      <c r="I31" s="175" t="s">
        <v>47</v>
      </c>
      <c r="J31" s="26" t="s">
        <v>48</v>
      </c>
      <c r="K31" s="26" t="s">
        <v>1475</v>
      </c>
      <c r="L31" s="30" t="s">
        <v>159</v>
      </c>
      <c r="M31" s="26" t="s">
        <v>1198</v>
      </c>
      <c r="N31" s="26" t="s">
        <v>322</v>
      </c>
      <c r="O31" s="26" t="s">
        <v>1199</v>
      </c>
      <c r="P31" s="26" t="s">
        <v>322</v>
      </c>
      <c r="Q31" s="26" t="s">
        <v>41</v>
      </c>
      <c r="R31" s="113">
        <v>252000</v>
      </c>
      <c r="S31" s="26" t="s">
        <v>155</v>
      </c>
      <c r="T31" s="31" t="s">
        <v>62</v>
      </c>
    </row>
  </sheetData>
  <mergeCells count="34">
    <mergeCell ref="S10:S13"/>
    <mergeCell ref="T10:T13"/>
    <mergeCell ref="B23:B25"/>
    <mergeCell ref="C23:C25"/>
    <mergeCell ref="D23:D25"/>
    <mergeCell ref="L10:L13"/>
    <mergeCell ref="Q10:Q13"/>
    <mergeCell ref="L17:L18"/>
    <mergeCell ref="A11:A13"/>
    <mergeCell ref="H10:H13"/>
    <mergeCell ref="I10:I13"/>
    <mergeCell ref="J10:J13"/>
    <mergeCell ref="K10:K13"/>
    <mergeCell ref="G8:G9"/>
    <mergeCell ref="H8:H9"/>
    <mergeCell ref="I8:I9"/>
    <mergeCell ref="J8:J9"/>
    <mergeCell ref="B10:B13"/>
    <mergeCell ref="C10:C13"/>
    <mergeCell ref="D10:D13"/>
    <mergeCell ref="E10:E13"/>
    <mergeCell ref="F10:F13"/>
    <mergeCell ref="G10:G13"/>
    <mergeCell ref="B5:B7"/>
    <mergeCell ref="C5:C7"/>
    <mergeCell ref="D5:D7"/>
    <mergeCell ref="E8:E9"/>
    <mergeCell ref="F8:F9"/>
    <mergeCell ref="A1:T1"/>
    <mergeCell ref="A2:T2"/>
    <mergeCell ref="F3:H3"/>
    <mergeCell ref="T3:T4"/>
    <mergeCell ref="A4:E4"/>
    <mergeCell ref="I4:S4"/>
  </mergeCells>
  <pageMargins left="0.7" right="0.7" top="0.75" bottom="0.75" header="0.3" footer="0.3"/>
  <pageSetup paperSize="9" scale="2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34"/>
  <sheetViews>
    <sheetView topLeftCell="H1" zoomScaleNormal="100" workbookViewId="0">
      <selection activeCell="N3" sqref="N3"/>
    </sheetView>
  </sheetViews>
  <sheetFormatPr defaultRowHeight="14.5" x14ac:dyDescent="0.35"/>
  <cols>
    <col min="1" max="1" width="11.54296875" customWidth="1"/>
    <col min="2" max="2" width="14" customWidth="1"/>
    <col min="3" max="3" width="19.1796875" customWidth="1"/>
    <col min="4" max="4" width="12.54296875" customWidth="1"/>
    <col min="5" max="5" width="13.1796875" customWidth="1"/>
    <col min="6" max="6" width="13.54296875" customWidth="1"/>
    <col min="7" max="7" width="15.453125" customWidth="1"/>
    <col min="8" max="8" width="14.54296875" customWidth="1"/>
    <col min="9" max="9" width="12.453125" customWidth="1"/>
    <col min="10" max="10" width="16.54296875" customWidth="1"/>
    <col min="11" max="11" width="27.1796875" customWidth="1"/>
    <col min="12" max="12" width="22.1796875" customWidth="1"/>
    <col min="13" max="13" width="16.54296875" customWidth="1"/>
    <col min="14" max="14" width="13.453125" customWidth="1"/>
    <col min="15" max="15" width="14.453125" customWidth="1"/>
    <col min="16" max="16" width="16.81640625" customWidth="1"/>
    <col min="17" max="17" width="15.1796875" customWidth="1"/>
    <col min="18" max="18" width="15" customWidth="1"/>
    <col min="19" max="19" width="13.453125" customWidth="1"/>
    <col min="20" max="20" width="14.453125" customWidth="1"/>
  </cols>
  <sheetData>
    <row r="1" spans="1:20" ht="15" thickBot="1" x14ac:dyDescent="0.4">
      <c r="A1" s="909" t="s">
        <v>186</v>
      </c>
      <c r="B1" s="910"/>
      <c r="C1" s="910"/>
      <c r="D1" s="910"/>
      <c r="E1" s="910"/>
      <c r="F1" s="910"/>
      <c r="G1" s="910"/>
      <c r="H1" s="910"/>
      <c r="I1" s="910"/>
      <c r="J1" s="910"/>
      <c r="K1" s="910"/>
      <c r="L1" s="910"/>
      <c r="M1" s="910"/>
      <c r="N1" s="910"/>
      <c r="O1" s="910"/>
      <c r="P1" s="910"/>
      <c r="Q1" s="910"/>
      <c r="R1" s="910"/>
      <c r="S1" s="911"/>
      <c r="T1" s="912"/>
    </row>
    <row r="2" spans="1:20" x14ac:dyDescent="0.35">
      <c r="A2" s="913" t="s">
        <v>1662</v>
      </c>
      <c r="B2" s="914"/>
      <c r="C2" s="914"/>
      <c r="D2" s="914"/>
      <c r="E2" s="914"/>
      <c r="F2" s="914"/>
      <c r="G2" s="914"/>
      <c r="H2" s="914"/>
      <c r="I2" s="914"/>
      <c r="J2" s="914"/>
      <c r="K2" s="914"/>
      <c r="L2" s="914"/>
      <c r="M2" s="914"/>
      <c r="N2" s="914"/>
      <c r="O2" s="914"/>
      <c r="P2" s="914"/>
      <c r="Q2" s="914"/>
      <c r="R2" s="915"/>
      <c r="S2" s="916"/>
      <c r="T2" s="917"/>
    </row>
    <row r="3" spans="1:20" ht="39" x14ac:dyDescent="0.35">
      <c r="A3" s="9" t="s">
        <v>0</v>
      </c>
      <c r="B3" s="212" t="s">
        <v>1</v>
      </c>
      <c r="C3" s="212" t="s">
        <v>2</v>
      </c>
      <c r="D3" s="239" t="s">
        <v>3</v>
      </c>
      <c r="E3" s="212" t="s">
        <v>4</v>
      </c>
      <c r="F3" s="874" t="s">
        <v>5</v>
      </c>
      <c r="G3" s="874"/>
      <c r="H3" s="874"/>
      <c r="I3" s="239" t="s">
        <v>6</v>
      </c>
      <c r="J3" s="10" t="s">
        <v>1004</v>
      </c>
      <c r="K3" s="212" t="s">
        <v>7</v>
      </c>
      <c r="L3" s="212" t="s">
        <v>16</v>
      </c>
      <c r="M3" s="10" t="s">
        <v>188</v>
      </c>
      <c r="N3" s="10" t="s">
        <v>8</v>
      </c>
      <c r="O3" s="11" t="s">
        <v>189</v>
      </c>
      <c r="P3" s="11" t="s">
        <v>8</v>
      </c>
      <c r="Q3" s="10" t="s">
        <v>9</v>
      </c>
      <c r="R3" s="63" t="s">
        <v>10</v>
      </c>
      <c r="S3" s="13" t="s">
        <v>11</v>
      </c>
      <c r="T3" s="875" t="s">
        <v>12</v>
      </c>
    </row>
    <row r="4" spans="1:20" ht="15" thickBot="1" x14ac:dyDescent="0.4">
      <c r="A4" s="918"/>
      <c r="B4" s="919"/>
      <c r="C4" s="919"/>
      <c r="D4" s="919"/>
      <c r="E4" s="919"/>
      <c r="F4" s="64" t="s">
        <v>13</v>
      </c>
      <c r="G4" s="64" t="s">
        <v>14</v>
      </c>
      <c r="H4" s="64" t="s">
        <v>15</v>
      </c>
      <c r="I4" s="920"/>
      <c r="J4" s="921"/>
      <c r="K4" s="921"/>
      <c r="L4" s="921"/>
      <c r="M4" s="921"/>
      <c r="N4" s="921"/>
      <c r="O4" s="921"/>
      <c r="P4" s="921"/>
      <c r="Q4" s="921"/>
      <c r="R4" s="921"/>
      <c r="S4" s="922"/>
      <c r="T4" s="875"/>
    </row>
    <row r="5" spans="1:20" ht="107.15" customHeight="1" thickBot="1" x14ac:dyDescent="0.4">
      <c r="A5" s="772" t="s">
        <v>792</v>
      </c>
      <c r="B5" s="774" t="s">
        <v>1005</v>
      </c>
      <c r="C5" s="774" t="s">
        <v>1006</v>
      </c>
      <c r="D5" s="776" t="s">
        <v>1007</v>
      </c>
      <c r="E5" s="774" t="s">
        <v>1008</v>
      </c>
      <c r="F5" s="774" t="s">
        <v>1009</v>
      </c>
      <c r="G5" s="774" t="s">
        <v>1589</v>
      </c>
      <c r="H5" s="207" t="s">
        <v>1010</v>
      </c>
      <c r="I5" s="903" t="s">
        <v>1011</v>
      </c>
      <c r="J5" s="774" t="s">
        <v>1012</v>
      </c>
      <c r="K5" s="207" t="s">
        <v>1565</v>
      </c>
      <c r="L5" s="65" t="s">
        <v>1013</v>
      </c>
      <c r="M5" s="65" t="s">
        <v>1017</v>
      </c>
      <c r="N5" s="65" t="s">
        <v>1018</v>
      </c>
      <c r="O5" s="65" t="s">
        <v>323</v>
      </c>
      <c r="P5" s="65" t="s">
        <v>29</v>
      </c>
      <c r="Q5" s="65" t="s">
        <v>1019</v>
      </c>
      <c r="R5" s="42">
        <v>3526039</v>
      </c>
      <c r="S5" s="154" t="s">
        <v>1020</v>
      </c>
      <c r="T5" s="16" t="s">
        <v>1021</v>
      </c>
    </row>
    <row r="6" spans="1:20" ht="65.5" thickBot="1" x14ac:dyDescent="0.4">
      <c r="A6" s="773"/>
      <c r="B6" s="783"/>
      <c r="C6" s="783"/>
      <c r="D6" s="784"/>
      <c r="E6" s="783"/>
      <c r="F6" s="783"/>
      <c r="G6" s="783"/>
      <c r="H6" s="208"/>
      <c r="I6" s="904"/>
      <c r="J6" s="783"/>
      <c r="K6" s="245" t="s">
        <v>1022</v>
      </c>
      <c r="L6" s="65" t="s">
        <v>1013</v>
      </c>
      <c r="M6" s="65" t="s">
        <v>1017</v>
      </c>
      <c r="N6" s="65" t="s">
        <v>1018</v>
      </c>
      <c r="O6" s="65" t="s">
        <v>323</v>
      </c>
      <c r="P6" s="65" t="s">
        <v>29</v>
      </c>
      <c r="Q6" s="65" t="s">
        <v>1019</v>
      </c>
      <c r="R6" s="42">
        <v>3843327.39</v>
      </c>
      <c r="S6" s="154" t="s">
        <v>1020</v>
      </c>
      <c r="T6" s="16" t="s">
        <v>1021</v>
      </c>
    </row>
    <row r="7" spans="1:20" ht="104.5" thickBot="1" x14ac:dyDescent="0.4">
      <c r="A7" s="773"/>
      <c r="B7" s="783"/>
      <c r="C7" s="783"/>
      <c r="D7" s="784"/>
      <c r="E7" s="783"/>
      <c r="F7" s="783"/>
      <c r="G7" s="783"/>
      <c r="H7" s="208"/>
      <c r="I7" s="904"/>
      <c r="J7" s="783"/>
      <c r="K7" s="245" t="s">
        <v>1023</v>
      </c>
      <c r="L7" s="65" t="s">
        <v>1013</v>
      </c>
      <c r="M7" s="65" t="s">
        <v>1014</v>
      </c>
      <c r="N7" s="65" t="s">
        <v>1024</v>
      </c>
      <c r="O7" s="65" t="s">
        <v>1015</v>
      </c>
      <c r="P7" s="65" t="s">
        <v>1016</v>
      </c>
      <c r="Q7" s="65" t="s">
        <v>1025</v>
      </c>
      <c r="R7" s="42">
        <v>3500000</v>
      </c>
      <c r="S7" s="154" t="s">
        <v>1020</v>
      </c>
      <c r="T7" s="16" t="s">
        <v>1021</v>
      </c>
    </row>
    <row r="8" spans="1:20" ht="104" x14ac:dyDescent="0.35">
      <c r="A8" s="773"/>
      <c r="B8" s="783"/>
      <c r="C8" s="783"/>
      <c r="D8" s="784"/>
      <c r="E8" s="783"/>
      <c r="F8" s="783"/>
      <c r="G8" s="783"/>
      <c r="H8" s="208"/>
      <c r="I8" s="905"/>
      <c r="J8" s="783"/>
      <c r="K8" s="245" t="s">
        <v>1585</v>
      </c>
      <c r="L8" s="65" t="s">
        <v>1013</v>
      </c>
      <c r="M8" s="65" t="s">
        <v>1014</v>
      </c>
      <c r="N8" s="65" t="s">
        <v>1024</v>
      </c>
      <c r="O8" s="65" t="s">
        <v>1015</v>
      </c>
      <c r="P8" s="65" t="s">
        <v>1016</v>
      </c>
      <c r="Q8" s="65" t="s">
        <v>1025</v>
      </c>
      <c r="R8" s="42">
        <v>3915003</v>
      </c>
      <c r="S8" s="154" t="s">
        <v>1020</v>
      </c>
      <c r="T8" s="16" t="s">
        <v>1021</v>
      </c>
    </row>
    <row r="9" spans="1:20" ht="126" customHeight="1" x14ac:dyDescent="0.35">
      <c r="A9" s="244" t="s">
        <v>792</v>
      </c>
      <c r="B9" s="245" t="s">
        <v>1026</v>
      </c>
      <c r="C9" s="245" t="s">
        <v>1027</v>
      </c>
      <c r="D9" s="776" t="s">
        <v>1028</v>
      </c>
      <c r="E9" s="245" t="s">
        <v>1029</v>
      </c>
      <c r="F9" s="245" t="s">
        <v>1030</v>
      </c>
      <c r="G9" s="76" t="s">
        <v>1590</v>
      </c>
      <c r="H9" s="207" t="s">
        <v>1031</v>
      </c>
      <c r="I9" s="52" t="s">
        <v>1624</v>
      </c>
      <c r="J9" s="245" t="s">
        <v>1032</v>
      </c>
      <c r="K9" s="207" t="s">
        <v>1642</v>
      </c>
      <c r="L9" s="245" t="s">
        <v>1033</v>
      </c>
      <c r="M9" s="245" t="s">
        <v>1034</v>
      </c>
      <c r="N9" s="245" t="s">
        <v>1035</v>
      </c>
      <c r="O9" s="245" t="s">
        <v>1643</v>
      </c>
      <c r="P9" s="245" t="s">
        <v>1035</v>
      </c>
      <c r="Q9" s="245" t="s">
        <v>1025</v>
      </c>
      <c r="R9" s="66">
        <v>17910000</v>
      </c>
      <c r="S9" s="154" t="s">
        <v>1036</v>
      </c>
      <c r="T9" s="16" t="s">
        <v>1021</v>
      </c>
    </row>
    <row r="10" spans="1:20" ht="128.5" customHeight="1" x14ac:dyDescent="0.35">
      <c r="A10" s="244" t="s">
        <v>792</v>
      </c>
      <c r="B10" s="245" t="s">
        <v>1037</v>
      </c>
      <c r="C10" s="245" t="s">
        <v>1038</v>
      </c>
      <c r="D10" s="777"/>
      <c r="E10" s="38" t="s">
        <v>1039</v>
      </c>
      <c r="F10" s="245" t="s">
        <v>1040</v>
      </c>
      <c r="G10" s="245" t="s">
        <v>1041</v>
      </c>
      <c r="H10" s="245" t="s">
        <v>1042</v>
      </c>
      <c r="I10" s="241" t="s">
        <v>1625</v>
      </c>
      <c r="J10" s="245" t="s">
        <v>29</v>
      </c>
      <c r="K10" s="207" t="s">
        <v>1586</v>
      </c>
      <c r="L10" s="207" t="s">
        <v>1043</v>
      </c>
      <c r="M10" s="207" t="s">
        <v>1044</v>
      </c>
      <c r="N10" s="207" t="s">
        <v>1016</v>
      </c>
      <c r="O10" s="207" t="s">
        <v>323</v>
      </c>
      <c r="P10" s="207" t="s">
        <v>106</v>
      </c>
      <c r="Q10" s="207" t="s">
        <v>1045</v>
      </c>
      <c r="R10" s="67">
        <v>3737850</v>
      </c>
      <c r="S10" s="242" t="s">
        <v>1020</v>
      </c>
      <c r="T10" s="50" t="s">
        <v>1021</v>
      </c>
    </row>
    <row r="11" spans="1:20" ht="143" x14ac:dyDescent="0.35">
      <c r="A11" s="216" t="s">
        <v>792</v>
      </c>
      <c r="B11" s="207" t="s">
        <v>1046</v>
      </c>
      <c r="C11" s="207" t="s">
        <v>1047</v>
      </c>
      <c r="D11" s="210" t="s">
        <v>1048</v>
      </c>
      <c r="E11" s="207" t="s">
        <v>1049</v>
      </c>
      <c r="F11" s="207" t="s">
        <v>1050</v>
      </c>
      <c r="G11" s="898" t="s">
        <v>1649</v>
      </c>
      <c r="H11" s="882" t="s">
        <v>1051</v>
      </c>
      <c r="I11" s="906" t="s">
        <v>1626</v>
      </c>
      <c r="J11" s="207" t="s">
        <v>1052</v>
      </c>
      <c r="K11" s="207" t="s">
        <v>1053</v>
      </c>
      <c r="L11" s="207" t="s">
        <v>1043</v>
      </c>
      <c r="M11" s="207" t="s">
        <v>1054</v>
      </c>
      <c r="N11" s="207" t="s">
        <v>1035</v>
      </c>
      <c r="O11" s="207" t="s">
        <v>1055</v>
      </c>
      <c r="P11" s="207" t="s">
        <v>1056</v>
      </c>
      <c r="Q11" s="245" t="s">
        <v>1056</v>
      </c>
      <c r="R11" s="68">
        <v>4357685.1399999997</v>
      </c>
      <c r="S11" s="242" t="s">
        <v>1020</v>
      </c>
      <c r="T11" s="50" t="s">
        <v>1021</v>
      </c>
    </row>
    <row r="12" spans="1:20" ht="203.15" customHeight="1" x14ac:dyDescent="0.35">
      <c r="A12" s="216" t="s">
        <v>792</v>
      </c>
      <c r="B12" s="207" t="s">
        <v>1046</v>
      </c>
      <c r="C12" s="207" t="s">
        <v>1047</v>
      </c>
      <c r="D12" s="210" t="s">
        <v>1048</v>
      </c>
      <c r="E12" s="207" t="s">
        <v>1049</v>
      </c>
      <c r="F12" s="207" t="s">
        <v>1050</v>
      </c>
      <c r="G12" s="923"/>
      <c r="H12" s="883"/>
      <c r="I12" s="907"/>
      <c r="J12" s="207" t="s">
        <v>1052</v>
      </c>
      <c r="K12" s="207" t="s">
        <v>1200</v>
      </c>
      <c r="L12" s="75" t="s">
        <v>1043</v>
      </c>
      <c r="M12" s="207" t="s">
        <v>448</v>
      </c>
      <c r="N12" s="207" t="s">
        <v>29</v>
      </c>
      <c r="O12" s="207" t="s">
        <v>448</v>
      </c>
      <c r="P12" s="207" t="s">
        <v>29</v>
      </c>
      <c r="Q12" s="245" t="s">
        <v>1056</v>
      </c>
      <c r="R12" s="68" t="s">
        <v>1605</v>
      </c>
      <c r="S12" s="242" t="s">
        <v>27</v>
      </c>
      <c r="T12" s="50" t="s">
        <v>1021</v>
      </c>
    </row>
    <row r="13" spans="1:20" ht="112" customHeight="1" x14ac:dyDescent="0.35">
      <c r="A13" s="216"/>
      <c r="B13" s="207"/>
      <c r="C13" s="207"/>
      <c r="D13" s="210"/>
      <c r="E13" s="207"/>
      <c r="F13" s="207"/>
      <c r="G13" s="923"/>
      <c r="H13" s="883"/>
      <c r="I13" s="907"/>
      <c r="J13" s="207"/>
      <c r="K13" s="207" t="s">
        <v>1566</v>
      </c>
      <c r="L13" s="245" t="s">
        <v>1604</v>
      </c>
      <c r="M13" s="207" t="s">
        <v>448</v>
      </c>
      <c r="N13" s="207" t="s">
        <v>29</v>
      </c>
      <c r="O13" s="207" t="s">
        <v>448</v>
      </c>
      <c r="P13" s="207" t="s">
        <v>29</v>
      </c>
      <c r="Q13" s="245" t="s">
        <v>1056</v>
      </c>
      <c r="R13" s="267">
        <v>1000000</v>
      </c>
      <c r="S13" s="242" t="s">
        <v>27</v>
      </c>
      <c r="T13" s="50" t="s">
        <v>1021</v>
      </c>
    </row>
    <row r="14" spans="1:20" ht="67.5" customHeight="1" x14ac:dyDescent="0.35">
      <c r="A14" s="216"/>
      <c r="B14" s="207"/>
      <c r="C14" s="207"/>
      <c r="D14" s="210"/>
      <c r="E14" s="207"/>
      <c r="F14" s="207"/>
      <c r="G14" s="923"/>
      <c r="H14" s="883"/>
      <c r="I14" s="907"/>
      <c r="J14" s="207"/>
      <c r="K14" s="273" t="s">
        <v>1644</v>
      </c>
      <c r="L14" s="273" t="s">
        <v>1645</v>
      </c>
      <c r="M14" s="207" t="s">
        <v>448</v>
      </c>
      <c r="N14" s="207" t="s">
        <v>29</v>
      </c>
      <c r="O14" s="274" t="s">
        <v>1646</v>
      </c>
      <c r="P14" s="274" t="s">
        <v>1647</v>
      </c>
      <c r="Q14" s="245" t="s">
        <v>1648</v>
      </c>
      <c r="R14" s="275">
        <v>3500000</v>
      </c>
      <c r="S14" s="276" t="s">
        <v>27</v>
      </c>
      <c r="T14" s="272" t="s">
        <v>1021</v>
      </c>
    </row>
    <row r="15" spans="1:20" ht="128.5" customHeight="1" x14ac:dyDescent="0.35">
      <c r="A15" s="216"/>
      <c r="B15" s="207"/>
      <c r="C15" s="207"/>
      <c r="D15" s="210"/>
      <c r="E15" s="207"/>
      <c r="F15" s="207"/>
      <c r="G15" s="923"/>
      <c r="H15" s="883"/>
      <c r="I15" s="907"/>
      <c r="J15" s="207"/>
      <c r="K15" s="277" t="s">
        <v>1650</v>
      </c>
      <c r="L15" s="278" t="s">
        <v>1043</v>
      </c>
      <c r="M15" s="274" t="s">
        <v>1651</v>
      </c>
      <c r="N15" s="207" t="s">
        <v>1016</v>
      </c>
      <c r="O15" s="274" t="s">
        <v>1652</v>
      </c>
      <c r="P15" s="274" t="s">
        <v>1653</v>
      </c>
      <c r="Q15" s="245" t="s">
        <v>1648</v>
      </c>
      <c r="R15" s="275" t="s">
        <v>1654</v>
      </c>
      <c r="S15" s="276" t="s">
        <v>27</v>
      </c>
      <c r="T15" s="272" t="s">
        <v>1021</v>
      </c>
    </row>
    <row r="16" spans="1:20" ht="98.5" customHeight="1" x14ac:dyDescent="0.35">
      <c r="A16" s="216"/>
      <c r="B16" s="207"/>
      <c r="C16" s="207"/>
      <c r="D16" s="210"/>
      <c r="E16" s="207"/>
      <c r="F16" s="207"/>
      <c r="G16" s="899"/>
      <c r="H16" s="885"/>
      <c r="I16" s="908"/>
      <c r="J16" s="207"/>
      <c r="K16" s="207" t="s">
        <v>1588</v>
      </c>
      <c r="L16" s="245" t="s">
        <v>1604</v>
      </c>
      <c r="M16" s="207" t="s">
        <v>448</v>
      </c>
      <c r="N16" s="207" t="s">
        <v>29</v>
      </c>
      <c r="O16" s="207" t="s">
        <v>448</v>
      </c>
      <c r="P16" s="207" t="s">
        <v>29</v>
      </c>
      <c r="Q16" s="245" t="s">
        <v>1056</v>
      </c>
      <c r="R16" s="268">
        <v>2774845</v>
      </c>
      <c r="S16" s="242" t="s">
        <v>1606</v>
      </c>
      <c r="T16" s="50" t="s">
        <v>1021</v>
      </c>
    </row>
    <row r="17" spans="1:20" ht="52" x14ac:dyDescent="0.35">
      <c r="A17" s="925" t="s">
        <v>786</v>
      </c>
      <c r="B17" s="902" t="s">
        <v>74</v>
      </c>
      <c r="C17" s="774" t="s">
        <v>1057</v>
      </c>
      <c r="D17" s="776" t="s">
        <v>1628</v>
      </c>
      <c r="E17" s="774" t="s">
        <v>1058</v>
      </c>
      <c r="F17" s="902" t="s">
        <v>1059</v>
      </c>
      <c r="G17" s="902" t="s">
        <v>1060</v>
      </c>
      <c r="H17" s="774" t="s">
        <v>1061</v>
      </c>
      <c r="I17" s="903" t="s">
        <v>1627</v>
      </c>
      <c r="J17" s="774" t="s">
        <v>1063</v>
      </c>
      <c r="K17" s="245" t="s">
        <v>1064</v>
      </c>
      <c r="L17" s="245" t="s">
        <v>1065</v>
      </c>
      <c r="M17" s="245" t="s">
        <v>1067</v>
      </c>
      <c r="N17" s="245" t="s">
        <v>1066</v>
      </c>
      <c r="O17" s="245" t="s">
        <v>1068</v>
      </c>
      <c r="P17" s="245" t="s">
        <v>1066</v>
      </c>
      <c r="Q17" s="245" t="s">
        <v>1069</v>
      </c>
      <c r="R17" s="42">
        <v>0</v>
      </c>
      <c r="S17" s="154" t="s">
        <v>1036</v>
      </c>
      <c r="T17" s="50" t="s">
        <v>1021</v>
      </c>
    </row>
    <row r="18" spans="1:20" ht="52" x14ac:dyDescent="0.35">
      <c r="A18" s="925"/>
      <c r="B18" s="902"/>
      <c r="C18" s="775"/>
      <c r="D18" s="777"/>
      <c r="E18" s="775"/>
      <c r="F18" s="902"/>
      <c r="G18" s="902"/>
      <c r="H18" s="775"/>
      <c r="I18" s="905"/>
      <c r="J18" s="775"/>
      <c r="K18" s="245" t="s">
        <v>1070</v>
      </c>
      <c r="L18" s="245" t="s">
        <v>1071</v>
      </c>
      <c r="M18" s="245" t="s">
        <v>1072</v>
      </c>
      <c r="N18" s="245" t="s">
        <v>1066</v>
      </c>
      <c r="O18" s="245" t="s">
        <v>1073</v>
      </c>
      <c r="P18" s="245" t="s">
        <v>1066</v>
      </c>
      <c r="Q18" s="207" t="s">
        <v>1069</v>
      </c>
      <c r="R18" s="69">
        <v>0</v>
      </c>
      <c r="S18" s="242" t="s">
        <v>1020</v>
      </c>
      <c r="T18" s="50" t="s">
        <v>1021</v>
      </c>
    </row>
    <row r="19" spans="1:20" ht="104" x14ac:dyDescent="0.35">
      <c r="A19" s="772" t="s">
        <v>17</v>
      </c>
      <c r="B19" s="774" t="s">
        <v>824</v>
      </c>
      <c r="C19" s="774" t="s">
        <v>1074</v>
      </c>
      <c r="D19" s="776" t="s">
        <v>825</v>
      </c>
      <c r="E19" s="774" t="s">
        <v>1075</v>
      </c>
      <c r="F19" s="774" t="s">
        <v>1076</v>
      </c>
      <c r="G19" s="774" t="s">
        <v>1077</v>
      </c>
      <c r="H19" s="774" t="s">
        <v>1078</v>
      </c>
      <c r="I19" s="903" t="s">
        <v>1079</v>
      </c>
      <c r="J19" s="902"/>
      <c r="K19" s="245" t="s">
        <v>1080</v>
      </c>
      <c r="L19" s="245" t="s">
        <v>1081</v>
      </c>
      <c r="M19" s="245" t="s">
        <v>1082</v>
      </c>
      <c r="N19" s="245" t="s">
        <v>1083</v>
      </c>
      <c r="O19" s="245" t="s">
        <v>1082</v>
      </c>
      <c r="P19" s="245" t="s">
        <v>1083</v>
      </c>
      <c r="Q19" s="245" t="s">
        <v>41</v>
      </c>
      <c r="R19" s="42">
        <v>0</v>
      </c>
      <c r="S19" s="154" t="s">
        <v>29</v>
      </c>
      <c r="T19" s="16" t="s">
        <v>1021</v>
      </c>
    </row>
    <row r="20" spans="1:20" ht="52" x14ac:dyDescent="0.35">
      <c r="A20" s="924"/>
      <c r="B20" s="775"/>
      <c r="C20" s="775"/>
      <c r="D20" s="777"/>
      <c r="E20" s="775"/>
      <c r="F20" s="775"/>
      <c r="G20" s="775"/>
      <c r="H20" s="775"/>
      <c r="I20" s="905"/>
      <c r="J20" s="902"/>
      <c r="K20" s="245" t="s">
        <v>1084</v>
      </c>
      <c r="L20" s="245" t="s">
        <v>1085</v>
      </c>
      <c r="M20" s="245" t="s">
        <v>1086</v>
      </c>
      <c r="N20" s="245" t="s">
        <v>1087</v>
      </c>
      <c r="O20" s="245" t="s">
        <v>1086</v>
      </c>
      <c r="P20" s="245" t="s">
        <v>1087</v>
      </c>
      <c r="Q20" s="245" t="s">
        <v>41</v>
      </c>
      <c r="R20" s="42">
        <v>0</v>
      </c>
      <c r="S20" s="154" t="s">
        <v>29</v>
      </c>
      <c r="T20" s="16" t="s">
        <v>1021</v>
      </c>
    </row>
    <row r="21" spans="1:20" ht="65" x14ac:dyDescent="0.35">
      <c r="A21" s="772" t="s">
        <v>792</v>
      </c>
      <c r="B21" s="774" t="s">
        <v>1088</v>
      </c>
      <c r="C21" s="774" t="s">
        <v>1089</v>
      </c>
      <c r="D21" s="886" t="s">
        <v>1090</v>
      </c>
      <c r="E21" s="774" t="s">
        <v>1091</v>
      </c>
      <c r="F21" s="774" t="s">
        <v>1092</v>
      </c>
      <c r="G21" s="926" t="s">
        <v>1657</v>
      </c>
      <c r="H21" s="774" t="s">
        <v>1093</v>
      </c>
      <c r="I21" s="903" t="s">
        <v>1629</v>
      </c>
      <c r="J21" s="783" t="s">
        <v>1094</v>
      </c>
      <c r="K21" s="245" t="s">
        <v>1095</v>
      </c>
      <c r="L21" s="245" t="s">
        <v>1096</v>
      </c>
      <c r="M21" s="209" t="s">
        <v>1098</v>
      </c>
      <c r="N21" s="208" t="s">
        <v>1099</v>
      </c>
      <c r="O21" s="243" t="s">
        <v>323</v>
      </c>
      <c r="P21" s="243" t="s">
        <v>29</v>
      </c>
      <c r="Q21" s="208" t="s">
        <v>1100</v>
      </c>
      <c r="R21" s="39" t="s">
        <v>1658</v>
      </c>
      <c r="S21" s="208" t="s">
        <v>27</v>
      </c>
      <c r="T21" s="70" t="s">
        <v>1021</v>
      </c>
    </row>
    <row r="22" spans="1:20" ht="65" x14ac:dyDescent="0.35">
      <c r="A22" s="924"/>
      <c r="B22" s="775"/>
      <c r="C22" s="775"/>
      <c r="D22" s="888"/>
      <c r="E22" s="783"/>
      <c r="F22" s="783"/>
      <c r="G22" s="927"/>
      <c r="H22" s="783"/>
      <c r="I22" s="904"/>
      <c r="J22" s="783"/>
      <c r="K22" s="245" t="s">
        <v>1101</v>
      </c>
      <c r="L22" s="207" t="s">
        <v>1102</v>
      </c>
      <c r="M22" s="245" t="s">
        <v>1098</v>
      </c>
      <c r="N22" s="207" t="s">
        <v>1099</v>
      </c>
      <c r="O22" s="242" t="s">
        <v>323</v>
      </c>
      <c r="P22" s="242" t="s">
        <v>29</v>
      </c>
      <c r="Q22" s="207" t="s">
        <v>1100</v>
      </c>
      <c r="R22" s="900">
        <v>1250000</v>
      </c>
      <c r="S22" s="882" t="s">
        <v>27</v>
      </c>
      <c r="T22" s="50" t="s">
        <v>1021</v>
      </c>
    </row>
    <row r="23" spans="1:20" ht="90.65" customHeight="1" x14ac:dyDescent="0.35">
      <c r="A23" s="240"/>
      <c r="B23" s="209"/>
      <c r="C23" s="209"/>
      <c r="D23" s="888"/>
      <c r="E23" s="783"/>
      <c r="F23" s="783"/>
      <c r="G23" s="927"/>
      <c r="H23" s="783"/>
      <c r="I23" s="904"/>
      <c r="J23" s="783"/>
      <c r="K23" s="279" t="s">
        <v>1655</v>
      </c>
      <c r="L23" s="269" t="s">
        <v>1096</v>
      </c>
      <c r="M23" s="280" t="s">
        <v>1098</v>
      </c>
      <c r="N23" s="269" t="s">
        <v>1097</v>
      </c>
      <c r="O23" s="269" t="s">
        <v>1656</v>
      </c>
      <c r="P23" s="269" t="s">
        <v>1097</v>
      </c>
      <c r="Q23" s="207" t="s">
        <v>1100</v>
      </c>
      <c r="R23" s="901"/>
      <c r="S23" s="885"/>
      <c r="T23" s="50" t="s">
        <v>1021</v>
      </c>
    </row>
    <row r="24" spans="1:20" ht="91" x14ac:dyDescent="0.35">
      <c r="A24" s="240"/>
      <c r="B24" s="209"/>
      <c r="C24" s="209"/>
      <c r="D24" s="887"/>
      <c r="E24" s="775"/>
      <c r="F24" s="775"/>
      <c r="G24" s="928"/>
      <c r="H24" s="775"/>
      <c r="I24" s="905"/>
      <c r="J24" s="775"/>
      <c r="K24" s="245" t="s">
        <v>1103</v>
      </c>
      <c r="L24" s="207" t="s">
        <v>1104</v>
      </c>
      <c r="M24" s="245" t="s">
        <v>1106</v>
      </c>
      <c r="N24" s="245" t="s">
        <v>1107</v>
      </c>
      <c r="O24" s="245" t="s">
        <v>1108</v>
      </c>
      <c r="P24" s="245" t="s">
        <v>1105</v>
      </c>
      <c r="Q24" s="245" t="s">
        <v>1105</v>
      </c>
      <c r="R24" s="69">
        <v>208000</v>
      </c>
      <c r="S24" s="207" t="s">
        <v>27</v>
      </c>
      <c r="T24" s="50" t="s">
        <v>1021</v>
      </c>
    </row>
    <row r="25" spans="1:20" ht="52" x14ac:dyDescent="0.35">
      <c r="A25" s="772" t="s">
        <v>792</v>
      </c>
      <c r="B25" s="774" t="s">
        <v>1109</v>
      </c>
      <c r="C25" s="774" t="s">
        <v>1110</v>
      </c>
      <c r="D25" s="776" t="s">
        <v>1111</v>
      </c>
      <c r="E25" s="774" t="s">
        <v>1112</v>
      </c>
      <c r="F25" s="774" t="s">
        <v>1113</v>
      </c>
      <c r="G25" s="774" t="s">
        <v>1114</v>
      </c>
      <c r="H25" s="774" t="s">
        <v>1042</v>
      </c>
      <c r="I25" s="903" t="s">
        <v>1630</v>
      </c>
      <c r="J25" s="245" t="s">
        <v>1115</v>
      </c>
      <c r="K25" s="245" t="s">
        <v>1116</v>
      </c>
      <c r="L25" s="245" t="s">
        <v>1117</v>
      </c>
      <c r="M25" s="245" t="s">
        <v>1119</v>
      </c>
      <c r="N25" s="245" t="s">
        <v>1118</v>
      </c>
      <c r="O25" s="245" t="s">
        <v>1119</v>
      </c>
      <c r="P25" s="245" t="s">
        <v>1118</v>
      </c>
      <c r="Q25" s="245" t="s">
        <v>1118</v>
      </c>
      <c r="R25" s="22">
        <v>100000</v>
      </c>
      <c r="S25" s="154" t="s">
        <v>27</v>
      </c>
      <c r="T25" s="16" t="s">
        <v>1021</v>
      </c>
    </row>
    <row r="26" spans="1:20" ht="65" x14ac:dyDescent="0.35">
      <c r="A26" s="924"/>
      <c r="B26" s="775"/>
      <c r="C26" s="775"/>
      <c r="D26" s="777"/>
      <c r="E26" s="775"/>
      <c r="F26" s="775"/>
      <c r="G26" s="775"/>
      <c r="H26" s="775"/>
      <c r="I26" s="905"/>
      <c r="J26" s="245" t="s">
        <v>1120</v>
      </c>
      <c r="K26" s="209" t="s">
        <v>1591</v>
      </c>
      <c r="L26" s="245" t="s">
        <v>1121</v>
      </c>
      <c r="M26" s="245" t="s">
        <v>1122</v>
      </c>
      <c r="N26" s="245" t="s">
        <v>1123</v>
      </c>
      <c r="O26" s="245" t="s">
        <v>1122</v>
      </c>
      <c r="P26" s="245" t="s">
        <v>1123</v>
      </c>
      <c r="Q26" s="245" t="s">
        <v>1123</v>
      </c>
      <c r="R26" s="22">
        <v>100000</v>
      </c>
      <c r="S26" s="154" t="s">
        <v>27</v>
      </c>
      <c r="T26" s="16" t="s">
        <v>1021</v>
      </c>
    </row>
    <row r="27" spans="1:20" ht="91" customHeight="1" x14ac:dyDescent="0.35">
      <c r="A27" s="240" t="s">
        <v>792</v>
      </c>
      <c r="B27" s="774" t="s">
        <v>1124</v>
      </c>
      <c r="C27" s="209" t="s">
        <v>1125</v>
      </c>
      <c r="D27" s="776" t="s">
        <v>1126</v>
      </c>
      <c r="E27" s="882" t="s">
        <v>1127</v>
      </c>
      <c r="F27" s="882" t="s">
        <v>1128</v>
      </c>
      <c r="G27" s="882" t="s">
        <v>1129</v>
      </c>
      <c r="H27" s="882" t="s">
        <v>1130</v>
      </c>
      <c r="I27" s="903" t="s">
        <v>1632</v>
      </c>
      <c r="J27" s="882" t="s">
        <v>1131</v>
      </c>
      <c r="K27" s="245" t="s">
        <v>1132</v>
      </c>
      <c r="L27" s="245" t="s">
        <v>1117</v>
      </c>
      <c r="M27" s="245" t="s">
        <v>1133</v>
      </c>
      <c r="N27" s="245" t="s">
        <v>1134</v>
      </c>
      <c r="O27" s="245" t="s">
        <v>323</v>
      </c>
      <c r="P27" s="245" t="s">
        <v>29</v>
      </c>
      <c r="Q27" s="245" t="s">
        <v>1134</v>
      </c>
      <c r="R27" s="22">
        <v>312000</v>
      </c>
      <c r="S27" s="154" t="s">
        <v>27</v>
      </c>
      <c r="T27" s="16" t="s">
        <v>1021</v>
      </c>
    </row>
    <row r="28" spans="1:20" ht="150.65" customHeight="1" x14ac:dyDescent="0.35">
      <c r="A28" s="240"/>
      <c r="B28" s="783"/>
      <c r="C28" s="209"/>
      <c r="D28" s="784"/>
      <c r="E28" s="885"/>
      <c r="F28" s="885"/>
      <c r="G28" s="885"/>
      <c r="H28" s="885"/>
      <c r="I28" s="905"/>
      <c r="J28" s="885"/>
      <c r="K28" s="76" t="s">
        <v>1631</v>
      </c>
      <c r="L28" s="237" t="s">
        <v>1607</v>
      </c>
      <c r="M28" s="237" t="s">
        <v>741</v>
      </c>
      <c r="N28" s="23" t="s">
        <v>833</v>
      </c>
      <c r="O28" s="237" t="s">
        <v>741</v>
      </c>
      <c r="P28" s="23" t="s">
        <v>833</v>
      </c>
      <c r="Q28" s="237" t="s">
        <v>41</v>
      </c>
      <c r="R28" s="22" t="s">
        <v>1608</v>
      </c>
      <c r="S28" s="154" t="s">
        <v>27</v>
      </c>
      <c r="T28" s="16" t="s">
        <v>1147</v>
      </c>
    </row>
    <row r="29" spans="1:20" ht="130.5" thickBot="1" x14ac:dyDescent="0.4">
      <c r="A29" s="240" t="s">
        <v>792</v>
      </c>
      <c r="B29" s="775"/>
      <c r="C29" s="245" t="s">
        <v>1135</v>
      </c>
      <c r="D29" s="777"/>
      <c r="E29" s="209" t="s">
        <v>1136</v>
      </c>
      <c r="F29" s="209" t="s">
        <v>1137</v>
      </c>
      <c r="G29" s="209" t="s">
        <v>1592</v>
      </c>
      <c r="H29" s="209" t="s">
        <v>1138</v>
      </c>
      <c r="I29" s="52" t="s">
        <v>1633</v>
      </c>
      <c r="J29" s="209" t="s">
        <v>1139</v>
      </c>
      <c r="K29" s="245" t="s">
        <v>1587</v>
      </c>
      <c r="L29" s="245" t="s">
        <v>1117</v>
      </c>
      <c r="M29" s="245" t="s">
        <v>1141</v>
      </c>
      <c r="N29" s="245" t="s">
        <v>1140</v>
      </c>
      <c r="O29" s="245" t="s">
        <v>1142</v>
      </c>
      <c r="P29" s="245" t="s">
        <v>1140</v>
      </c>
      <c r="Q29" s="245" t="s">
        <v>1143</v>
      </c>
      <c r="R29" s="22">
        <v>610000</v>
      </c>
      <c r="S29" s="154" t="s">
        <v>27</v>
      </c>
      <c r="T29" s="16" t="s">
        <v>1021</v>
      </c>
    </row>
    <row r="30" spans="1:20" ht="130.5" thickBot="1" x14ac:dyDescent="0.4">
      <c r="A30" s="244" t="s">
        <v>17</v>
      </c>
      <c r="B30" s="245" t="s">
        <v>19</v>
      </c>
      <c r="C30" s="245" t="s">
        <v>20</v>
      </c>
      <c r="D30" s="246" t="s">
        <v>21</v>
      </c>
      <c r="E30" s="245" t="s">
        <v>22</v>
      </c>
      <c r="F30" s="245" t="s">
        <v>1144</v>
      </c>
      <c r="G30" s="245" t="s">
        <v>336</v>
      </c>
      <c r="H30" s="245" t="s">
        <v>337</v>
      </c>
      <c r="I30" s="246" t="s">
        <v>885</v>
      </c>
      <c r="J30" s="245" t="s">
        <v>1145</v>
      </c>
      <c r="K30" s="245" t="s">
        <v>1170</v>
      </c>
      <c r="L30" s="245" t="s">
        <v>1146</v>
      </c>
      <c r="M30" s="245" t="s">
        <v>1171</v>
      </c>
      <c r="N30" s="245" t="s">
        <v>338</v>
      </c>
      <c r="O30" s="245" t="s">
        <v>1172</v>
      </c>
      <c r="P30" s="245" t="s">
        <v>338</v>
      </c>
      <c r="Q30" s="245" t="s">
        <v>791</v>
      </c>
      <c r="R30" s="42">
        <v>0</v>
      </c>
      <c r="S30" s="245" t="s">
        <v>29</v>
      </c>
      <c r="T30" s="71" t="s">
        <v>1147</v>
      </c>
    </row>
    <row r="31" spans="1:20" ht="78.5" thickBot="1" x14ac:dyDescent="0.4">
      <c r="A31" s="240" t="s">
        <v>17</v>
      </c>
      <c r="B31" s="209" t="s">
        <v>24</v>
      </c>
      <c r="C31" s="38" t="s">
        <v>340</v>
      </c>
      <c r="D31" s="211" t="s">
        <v>25</v>
      </c>
      <c r="E31" s="209" t="s">
        <v>341</v>
      </c>
      <c r="F31" s="209" t="s">
        <v>342</v>
      </c>
      <c r="G31" s="209" t="s">
        <v>23</v>
      </c>
      <c r="H31" s="38" t="s">
        <v>18</v>
      </c>
      <c r="I31" s="211" t="s">
        <v>31</v>
      </c>
      <c r="J31" s="209" t="s">
        <v>1148</v>
      </c>
      <c r="K31" s="209" t="s">
        <v>795</v>
      </c>
      <c r="L31" s="209" t="s">
        <v>1149</v>
      </c>
      <c r="M31" s="34" t="s">
        <v>921</v>
      </c>
      <c r="N31" s="34" t="s">
        <v>920</v>
      </c>
      <c r="O31" s="34" t="s">
        <v>922</v>
      </c>
      <c r="P31" s="34" t="s">
        <v>920</v>
      </c>
      <c r="Q31" s="254" t="s">
        <v>791</v>
      </c>
      <c r="R31" s="42">
        <v>0</v>
      </c>
      <c r="S31" s="245" t="s">
        <v>29</v>
      </c>
      <c r="T31" s="71" t="s">
        <v>1147</v>
      </c>
    </row>
    <row r="32" spans="1:20" ht="130.5" thickBot="1" x14ac:dyDescent="0.4">
      <c r="A32" s="244" t="s">
        <v>17</v>
      </c>
      <c r="B32" s="245" t="s">
        <v>331</v>
      </c>
      <c r="C32" s="245" t="s">
        <v>720</v>
      </c>
      <c r="D32" s="52" t="s">
        <v>796</v>
      </c>
      <c r="E32" s="245" t="s">
        <v>332</v>
      </c>
      <c r="F32" s="245" t="s">
        <v>723</v>
      </c>
      <c r="G32" s="245" t="s">
        <v>333</v>
      </c>
      <c r="H32" s="245" t="s">
        <v>797</v>
      </c>
      <c r="I32" s="246" t="s">
        <v>334</v>
      </c>
      <c r="J32" s="245" t="s">
        <v>1150</v>
      </c>
      <c r="K32" s="245" t="s">
        <v>798</v>
      </c>
      <c r="L32" s="245" t="s">
        <v>799</v>
      </c>
      <c r="M32" s="245" t="s">
        <v>1596</v>
      </c>
      <c r="N32" s="245" t="s">
        <v>1597</v>
      </c>
      <c r="O32" s="207" t="s">
        <v>1598</v>
      </c>
      <c r="P32" s="207" t="s">
        <v>1599</v>
      </c>
      <c r="Q32" s="26" t="s">
        <v>791</v>
      </c>
      <c r="R32" s="42">
        <v>0</v>
      </c>
      <c r="S32" s="245" t="s">
        <v>29</v>
      </c>
      <c r="T32" s="71" t="s">
        <v>1147</v>
      </c>
    </row>
    <row r="33" spans="1:20" ht="104.5" thickBot="1" x14ac:dyDescent="0.4">
      <c r="A33" s="244" t="s">
        <v>17</v>
      </c>
      <c r="B33" s="26" t="s">
        <v>1151</v>
      </c>
      <c r="C33" s="26" t="s">
        <v>793</v>
      </c>
      <c r="D33" s="906" t="s">
        <v>702</v>
      </c>
      <c r="E33" s="26" t="s">
        <v>800</v>
      </c>
      <c r="F33" s="26" t="s">
        <v>801</v>
      </c>
      <c r="G33" s="26" t="s">
        <v>346</v>
      </c>
      <c r="H33" s="26" t="s">
        <v>337</v>
      </c>
      <c r="I33" s="43" t="s">
        <v>992</v>
      </c>
      <c r="J33" s="26" t="s">
        <v>802</v>
      </c>
      <c r="K33" s="245" t="s">
        <v>803</v>
      </c>
      <c r="L33" s="245" t="s">
        <v>804</v>
      </c>
      <c r="M33" s="26" t="s">
        <v>805</v>
      </c>
      <c r="N33" s="26" t="s">
        <v>806</v>
      </c>
      <c r="O33" s="26" t="s">
        <v>805</v>
      </c>
      <c r="P33" s="26" t="s">
        <v>806</v>
      </c>
      <c r="Q33" s="26" t="s">
        <v>791</v>
      </c>
      <c r="R33" s="42">
        <v>0</v>
      </c>
      <c r="S33" s="245" t="s">
        <v>29</v>
      </c>
      <c r="T33" s="71" t="s">
        <v>1147</v>
      </c>
    </row>
    <row r="34" spans="1:20" ht="78.5" thickBot="1" x14ac:dyDescent="0.4">
      <c r="A34" s="115" t="s">
        <v>17</v>
      </c>
      <c r="B34" s="155" t="s">
        <v>1152</v>
      </c>
      <c r="C34" s="26" t="s">
        <v>793</v>
      </c>
      <c r="D34" s="929"/>
      <c r="E34" s="26" t="s">
        <v>1153</v>
      </c>
      <c r="F34" s="26" t="s">
        <v>1154</v>
      </c>
      <c r="G34" s="26" t="s">
        <v>1155</v>
      </c>
      <c r="H34" s="26" t="s">
        <v>1156</v>
      </c>
      <c r="I34" s="114" t="s">
        <v>32</v>
      </c>
      <c r="J34" s="26" t="s">
        <v>1157</v>
      </c>
      <c r="K34" s="72" t="s">
        <v>1158</v>
      </c>
      <c r="L34" s="26" t="s">
        <v>1159</v>
      </c>
      <c r="M34" s="26" t="s">
        <v>1160</v>
      </c>
      <c r="N34" s="26" t="s">
        <v>1161</v>
      </c>
      <c r="O34" s="26" t="s">
        <v>1162</v>
      </c>
      <c r="P34" s="26" t="s">
        <v>1163</v>
      </c>
      <c r="Q34" s="26" t="s">
        <v>41</v>
      </c>
      <c r="R34" s="73">
        <v>0</v>
      </c>
      <c r="S34" s="26" t="s">
        <v>29</v>
      </c>
      <c r="T34" s="74" t="s">
        <v>1147</v>
      </c>
    </row>
  </sheetData>
  <mergeCells count="69">
    <mergeCell ref="F25:F26"/>
    <mergeCell ref="G25:G26"/>
    <mergeCell ref="H25:H26"/>
    <mergeCell ref="I25:I26"/>
    <mergeCell ref="E25:E26"/>
    <mergeCell ref="D33:D34"/>
    <mergeCell ref="J27:J28"/>
    <mergeCell ref="E27:E28"/>
    <mergeCell ref="F27:F28"/>
    <mergeCell ref="G27:G28"/>
    <mergeCell ref="H27:H28"/>
    <mergeCell ref="I27:I28"/>
    <mergeCell ref="B27:B29"/>
    <mergeCell ref="D27:D29"/>
    <mergeCell ref="A25:A26"/>
    <mergeCell ref="B25:B26"/>
    <mergeCell ref="C25:C26"/>
    <mergeCell ref="D25:D26"/>
    <mergeCell ref="H21:H24"/>
    <mergeCell ref="I21:I24"/>
    <mergeCell ref="J21:J24"/>
    <mergeCell ref="A21:A22"/>
    <mergeCell ref="B21:B22"/>
    <mergeCell ref="C21:C22"/>
    <mergeCell ref="E21:E24"/>
    <mergeCell ref="D21:D24"/>
    <mergeCell ref="F21:F24"/>
    <mergeCell ref="G21:G24"/>
    <mergeCell ref="G17:G18"/>
    <mergeCell ref="H17:H18"/>
    <mergeCell ref="J19:J20"/>
    <mergeCell ref="A19:A20"/>
    <mergeCell ref="B19:B20"/>
    <mergeCell ref="C19:C20"/>
    <mergeCell ref="D19:D20"/>
    <mergeCell ref="E19:E20"/>
    <mergeCell ref="A17:A18"/>
    <mergeCell ref="B17:B18"/>
    <mergeCell ref="F19:F20"/>
    <mergeCell ref="G19:G20"/>
    <mergeCell ref="H19:H20"/>
    <mergeCell ref="I19:I20"/>
    <mergeCell ref="A5:A8"/>
    <mergeCell ref="B5:B8"/>
    <mergeCell ref="G11:G16"/>
    <mergeCell ref="H11:H16"/>
    <mergeCell ref="G5:G8"/>
    <mergeCell ref="A1:T1"/>
    <mergeCell ref="A2:T2"/>
    <mergeCell ref="F3:H3"/>
    <mergeCell ref="T3:T4"/>
    <mergeCell ref="A4:E4"/>
    <mergeCell ref="I4:S4"/>
    <mergeCell ref="R22:R23"/>
    <mergeCell ref="S22:S23"/>
    <mergeCell ref="C5:C8"/>
    <mergeCell ref="D5:D8"/>
    <mergeCell ref="E5:E8"/>
    <mergeCell ref="C17:C18"/>
    <mergeCell ref="D17:D18"/>
    <mergeCell ref="E17:E18"/>
    <mergeCell ref="F17:F18"/>
    <mergeCell ref="I5:I8"/>
    <mergeCell ref="J5:J8"/>
    <mergeCell ref="D9:D10"/>
    <mergeCell ref="F5:F8"/>
    <mergeCell ref="I17:I18"/>
    <mergeCell ref="J17:J18"/>
    <mergeCell ref="I11:I16"/>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36"/>
  <sheetViews>
    <sheetView workbookViewId="0">
      <selection sqref="A1:T1"/>
    </sheetView>
  </sheetViews>
  <sheetFormatPr defaultRowHeight="14.5" x14ac:dyDescent="0.35"/>
  <cols>
    <col min="1" max="1" width="12.453125" customWidth="1"/>
    <col min="2" max="2" width="12" customWidth="1"/>
    <col min="3" max="3" width="14.81640625" customWidth="1"/>
    <col min="4" max="4" width="11.1796875" customWidth="1"/>
    <col min="5" max="5" width="18.54296875" customWidth="1"/>
    <col min="6" max="6" width="11.1796875" customWidth="1"/>
    <col min="7" max="7" width="13.81640625" customWidth="1"/>
    <col min="8" max="8" width="14.54296875" customWidth="1"/>
    <col min="9" max="9" width="12.54296875" customWidth="1"/>
    <col min="10" max="10" width="15.1796875" customWidth="1"/>
    <col min="11" max="11" width="21.453125" customWidth="1"/>
    <col min="12" max="12" width="15.54296875" customWidth="1"/>
    <col min="13" max="16" width="12" customWidth="1"/>
    <col min="17" max="17" width="10.453125" customWidth="1"/>
    <col min="18" max="18" width="12" customWidth="1"/>
    <col min="19" max="19" width="12.453125" customWidth="1"/>
    <col min="20" max="20" width="13.453125" customWidth="1"/>
  </cols>
  <sheetData>
    <row r="1" spans="1:20" ht="15" thickBot="1" x14ac:dyDescent="0.4">
      <c r="A1" s="909" t="s">
        <v>186</v>
      </c>
      <c r="B1" s="910"/>
      <c r="C1" s="910"/>
      <c r="D1" s="910"/>
      <c r="E1" s="910"/>
      <c r="F1" s="910"/>
      <c r="G1" s="910"/>
      <c r="H1" s="910"/>
      <c r="I1" s="910"/>
      <c r="J1" s="910"/>
      <c r="K1" s="910"/>
      <c r="L1" s="910"/>
      <c r="M1" s="910"/>
      <c r="N1" s="910"/>
      <c r="O1" s="910"/>
      <c r="P1" s="910"/>
      <c r="Q1" s="910"/>
      <c r="R1" s="910"/>
      <c r="S1" s="969"/>
      <c r="T1" s="912"/>
    </row>
    <row r="2" spans="1:20" x14ac:dyDescent="0.35">
      <c r="A2" s="970" t="s">
        <v>1663</v>
      </c>
      <c r="B2" s="971"/>
      <c r="C2" s="971"/>
      <c r="D2" s="971"/>
      <c r="E2" s="971"/>
      <c r="F2" s="971"/>
      <c r="G2" s="971"/>
      <c r="H2" s="971"/>
      <c r="I2" s="971"/>
      <c r="J2" s="971"/>
      <c r="K2" s="971"/>
      <c r="L2" s="971"/>
      <c r="M2" s="971"/>
      <c r="N2" s="971"/>
      <c r="O2" s="971"/>
      <c r="P2" s="971"/>
      <c r="Q2" s="971"/>
      <c r="R2" s="972"/>
      <c r="S2" s="973"/>
      <c r="T2" s="974"/>
    </row>
    <row r="3" spans="1:20" ht="65" x14ac:dyDescent="0.35">
      <c r="A3" s="135" t="s">
        <v>0</v>
      </c>
      <c r="B3" s="212" t="s">
        <v>1203</v>
      </c>
      <c r="C3" s="212" t="s">
        <v>1204</v>
      </c>
      <c r="D3" s="212" t="s">
        <v>1205</v>
      </c>
      <c r="E3" s="212" t="s">
        <v>4</v>
      </c>
      <c r="F3" s="975" t="s">
        <v>5</v>
      </c>
      <c r="G3" s="976"/>
      <c r="H3" s="977"/>
      <c r="I3" s="212" t="s">
        <v>1206</v>
      </c>
      <c r="J3" s="212" t="s">
        <v>1207</v>
      </c>
      <c r="K3" s="212" t="s">
        <v>7</v>
      </c>
      <c r="L3" s="212" t="s">
        <v>16</v>
      </c>
      <c r="M3" s="32" t="s">
        <v>1208</v>
      </c>
      <c r="N3" s="32" t="s">
        <v>8</v>
      </c>
      <c r="O3" s="32" t="s">
        <v>1209</v>
      </c>
      <c r="P3" s="32" t="s">
        <v>8</v>
      </c>
      <c r="Q3" s="212" t="s">
        <v>9</v>
      </c>
      <c r="R3" s="212" t="s">
        <v>10</v>
      </c>
      <c r="S3" s="33" t="s">
        <v>11</v>
      </c>
      <c r="T3" s="213" t="s">
        <v>12</v>
      </c>
    </row>
    <row r="4" spans="1:20" ht="15" thickBot="1" x14ac:dyDescent="0.4">
      <c r="A4" s="978"/>
      <c r="B4" s="979"/>
      <c r="C4" s="980"/>
      <c r="D4" s="981"/>
      <c r="E4" s="981"/>
      <c r="F4" s="249" t="s">
        <v>13</v>
      </c>
      <c r="G4" s="258" t="s">
        <v>14</v>
      </c>
      <c r="H4" s="259" t="s">
        <v>15</v>
      </c>
      <c r="I4" s="797"/>
      <c r="J4" s="797"/>
      <c r="K4" s="797"/>
      <c r="L4" s="797"/>
      <c r="M4" s="797"/>
      <c r="N4" s="797"/>
      <c r="O4" s="797"/>
      <c r="P4" s="797"/>
      <c r="Q4" s="798"/>
      <c r="R4" s="982"/>
      <c r="S4" s="983"/>
      <c r="T4" s="260"/>
    </row>
    <row r="5" spans="1:20" ht="126.65" customHeight="1" thickBot="1" x14ac:dyDescent="0.4">
      <c r="A5" s="261" t="s">
        <v>1210</v>
      </c>
      <c r="B5" s="934" t="s">
        <v>1211</v>
      </c>
      <c r="C5" s="934" t="s">
        <v>1212</v>
      </c>
      <c r="D5" s="964" t="s">
        <v>1609</v>
      </c>
      <c r="E5" s="257" t="s">
        <v>1214</v>
      </c>
      <c r="F5" s="257" t="s">
        <v>1215</v>
      </c>
      <c r="G5" s="262" t="s">
        <v>1216</v>
      </c>
      <c r="H5" s="262" t="s">
        <v>1568</v>
      </c>
      <c r="I5" s="263" t="s">
        <v>1610</v>
      </c>
      <c r="J5" s="257" t="s">
        <v>1217</v>
      </c>
      <c r="K5" s="65" t="s">
        <v>1569</v>
      </c>
      <c r="L5" s="65" t="s">
        <v>1218</v>
      </c>
      <c r="M5" s="65" t="s">
        <v>1219</v>
      </c>
      <c r="N5" s="65" t="s">
        <v>1220</v>
      </c>
      <c r="O5" s="65" t="s">
        <v>1219</v>
      </c>
      <c r="P5" s="65" t="s">
        <v>1221</v>
      </c>
      <c r="Q5" s="200" t="s">
        <v>41</v>
      </c>
      <c r="R5" s="966">
        <v>1143000</v>
      </c>
      <c r="S5" s="934" t="s">
        <v>1222</v>
      </c>
      <c r="T5" s="961" t="s">
        <v>1223</v>
      </c>
    </row>
    <row r="6" spans="1:20" ht="78.5" thickBot="1" x14ac:dyDescent="0.4">
      <c r="A6" s="205"/>
      <c r="B6" s="783"/>
      <c r="C6" s="775"/>
      <c r="D6" s="965"/>
      <c r="E6" s="35" t="s">
        <v>1224</v>
      </c>
      <c r="F6" s="34" t="s">
        <v>1225</v>
      </c>
      <c r="G6" s="245" t="s">
        <v>1572</v>
      </c>
      <c r="H6" s="209" t="s">
        <v>1571</v>
      </c>
      <c r="I6" s="176" t="s">
        <v>1611</v>
      </c>
      <c r="J6" s="245" t="s">
        <v>1226</v>
      </c>
      <c r="K6" s="245" t="s">
        <v>1570</v>
      </c>
      <c r="L6" s="245" t="s">
        <v>1227</v>
      </c>
      <c r="M6" s="245" t="s">
        <v>1228</v>
      </c>
      <c r="N6" s="245" t="s">
        <v>1229</v>
      </c>
      <c r="O6" s="245" t="s">
        <v>1228</v>
      </c>
      <c r="P6" s="245" t="s">
        <v>1229</v>
      </c>
      <c r="Q6" s="136" t="s">
        <v>41</v>
      </c>
      <c r="R6" s="783"/>
      <c r="S6" s="775"/>
      <c r="T6" s="962"/>
    </row>
    <row r="7" spans="1:20" ht="78.5" thickBot="1" x14ac:dyDescent="0.4">
      <c r="A7" s="205" t="s">
        <v>1230</v>
      </c>
      <c r="B7" s="960" t="s">
        <v>1231</v>
      </c>
      <c r="C7" s="207" t="s">
        <v>1232</v>
      </c>
      <c r="D7" s="937" t="s">
        <v>1233</v>
      </c>
      <c r="E7" s="245" t="s">
        <v>1234</v>
      </c>
      <c r="F7" s="207" t="s">
        <v>1235</v>
      </c>
      <c r="G7" s="207" t="s">
        <v>1236</v>
      </c>
      <c r="H7" s="207" t="s">
        <v>1578</v>
      </c>
      <c r="I7" s="246" t="s">
        <v>1237</v>
      </c>
      <c r="J7" s="245" t="s">
        <v>1238</v>
      </c>
      <c r="K7" s="207" t="s">
        <v>1573</v>
      </c>
      <c r="L7" s="245" t="s">
        <v>1425</v>
      </c>
      <c r="M7" s="34" t="s">
        <v>1574</v>
      </c>
      <c r="N7" s="34" t="s">
        <v>1575</v>
      </c>
      <c r="O7" s="34" t="s">
        <v>1576</v>
      </c>
      <c r="P7" s="34" t="s">
        <v>1577</v>
      </c>
      <c r="Q7" s="136" t="s">
        <v>41</v>
      </c>
      <c r="R7" s="137">
        <v>130000</v>
      </c>
      <c r="S7" s="245" t="s">
        <v>1222</v>
      </c>
      <c r="T7" s="138"/>
    </row>
    <row r="8" spans="1:20" ht="145" customHeight="1" x14ac:dyDescent="0.35">
      <c r="A8" s="177"/>
      <c r="B8" s="940"/>
      <c r="C8" s="208"/>
      <c r="D8" s="940"/>
      <c r="E8" s="245" t="s">
        <v>1239</v>
      </c>
      <c r="F8" s="245" t="s">
        <v>1240</v>
      </c>
      <c r="G8" s="245" t="s">
        <v>1580</v>
      </c>
      <c r="H8" s="245" t="s">
        <v>1583</v>
      </c>
      <c r="I8" s="246" t="s">
        <v>1612</v>
      </c>
      <c r="J8" s="245" t="s">
        <v>1241</v>
      </c>
      <c r="K8" s="245" t="s">
        <v>1579</v>
      </c>
      <c r="L8" s="245" t="s">
        <v>1426</v>
      </c>
      <c r="M8" s="245" t="s">
        <v>1242</v>
      </c>
      <c r="N8" s="245" t="s">
        <v>1427</v>
      </c>
      <c r="O8" s="245" t="s">
        <v>1243</v>
      </c>
      <c r="P8" s="245" t="s">
        <v>1244</v>
      </c>
      <c r="Q8" s="36" t="s">
        <v>41</v>
      </c>
      <c r="R8" s="139">
        <v>358000</v>
      </c>
      <c r="S8" s="245" t="s">
        <v>1222</v>
      </c>
      <c r="T8" s="37" t="s">
        <v>1223</v>
      </c>
    </row>
    <row r="9" spans="1:20" ht="156.5" thickBot="1" x14ac:dyDescent="0.4">
      <c r="A9" s="206" t="s">
        <v>1230</v>
      </c>
      <c r="B9" s="215" t="s">
        <v>1245</v>
      </c>
      <c r="C9" s="26" t="s">
        <v>1246</v>
      </c>
      <c r="D9" s="218" t="s">
        <v>1247</v>
      </c>
      <c r="E9" s="140" t="s">
        <v>1248</v>
      </c>
      <c r="F9" s="26" t="s">
        <v>1249</v>
      </c>
      <c r="G9" s="26" t="s">
        <v>1250</v>
      </c>
      <c r="H9" s="26" t="s">
        <v>1582</v>
      </c>
      <c r="I9" s="211" t="s">
        <v>1251</v>
      </c>
      <c r="J9" s="26" t="s">
        <v>1252</v>
      </c>
      <c r="K9" s="140" t="s">
        <v>1581</v>
      </c>
      <c r="L9" s="209" t="s">
        <v>1253</v>
      </c>
      <c r="M9" s="215" t="s">
        <v>1254</v>
      </c>
      <c r="N9" s="209" t="s">
        <v>1255</v>
      </c>
      <c r="O9" s="215" t="s">
        <v>1256</v>
      </c>
      <c r="P9" s="209" t="s">
        <v>1257</v>
      </c>
      <c r="Q9" s="209" t="s">
        <v>41</v>
      </c>
      <c r="R9" s="141">
        <v>85000</v>
      </c>
      <c r="S9" s="209" t="s">
        <v>1222</v>
      </c>
      <c r="T9" s="37" t="s">
        <v>1223</v>
      </c>
    </row>
    <row r="10" spans="1:20" ht="104.5" thickBot="1" x14ac:dyDescent="0.4">
      <c r="A10" s="255" t="s">
        <v>326</v>
      </c>
      <c r="B10" s="256" t="s">
        <v>1264</v>
      </c>
      <c r="C10" s="251" t="s">
        <v>1265</v>
      </c>
      <c r="D10" s="218" t="s">
        <v>43</v>
      </c>
      <c r="E10" s="215" t="s">
        <v>44</v>
      </c>
      <c r="F10" s="207" t="s">
        <v>45</v>
      </c>
      <c r="G10" s="207" t="s">
        <v>1266</v>
      </c>
      <c r="H10" s="207" t="s">
        <v>1267</v>
      </c>
      <c r="I10" s="142" t="s">
        <v>47</v>
      </c>
      <c r="J10" s="254" t="s">
        <v>1428</v>
      </c>
      <c r="K10" s="251" t="s">
        <v>1429</v>
      </c>
      <c r="L10" s="38" t="s">
        <v>1268</v>
      </c>
      <c r="M10" s="209" t="s">
        <v>1431</v>
      </c>
      <c r="N10" s="215" t="s">
        <v>1430</v>
      </c>
      <c r="O10" s="209" t="s">
        <v>1432</v>
      </c>
      <c r="P10" s="215" t="s">
        <v>1430</v>
      </c>
      <c r="Q10" s="143" t="s">
        <v>1269</v>
      </c>
      <c r="R10" s="144">
        <v>3970000</v>
      </c>
      <c r="S10" s="209" t="s">
        <v>1561</v>
      </c>
      <c r="T10" s="37" t="s">
        <v>1223</v>
      </c>
    </row>
    <row r="11" spans="1:20" ht="91.5" thickBot="1" x14ac:dyDescent="0.4">
      <c r="A11" s="178" t="s">
        <v>49</v>
      </c>
      <c r="B11" s="179" t="s">
        <v>1270</v>
      </c>
      <c r="C11" s="251" t="s">
        <v>1271</v>
      </c>
      <c r="D11" s="217" t="s">
        <v>1613</v>
      </c>
      <c r="E11" s="251" t="s">
        <v>1272</v>
      </c>
      <c r="F11" s="251" t="s">
        <v>1273</v>
      </c>
      <c r="G11" s="251" t="s">
        <v>1274</v>
      </c>
      <c r="H11" s="251" t="s">
        <v>1275</v>
      </c>
      <c r="I11" s="217" t="s">
        <v>1614</v>
      </c>
      <c r="J11" s="251" t="s">
        <v>1276</v>
      </c>
      <c r="K11" s="251" t="s">
        <v>1277</v>
      </c>
      <c r="L11" s="38" t="s">
        <v>1278</v>
      </c>
      <c r="M11" s="214" t="s">
        <v>1279</v>
      </c>
      <c r="N11" s="214" t="s">
        <v>1280</v>
      </c>
      <c r="O11" s="214" t="s">
        <v>1279</v>
      </c>
      <c r="P11" s="214" t="s">
        <v>1280</v>
      </c>
      <c r="Q11" s="207" t="s">
        <v>1281</v>
      </c>
      <c r="R11" s="39">
        <v>1800000</v>
      </c>
      <c r="S11" s="208" t="s">
        <v>1222</v>
      </c>
      <c r="T11" s="37" t="s">
        <v>1223</v>
      </c>
    </row>
    <row r="12" spans="1:20" ht="91" x14ac:dyDescent="0.35">
      <c r="A12" s="984" t="s">
        <v>1230</v>
      </c>
      <c r="B12" s="882" t="s">
        <v>1453</v>
      </c>
      <c r="C12" s="882" t="s">
        <v>1258</v>
      </c>
      <c r="D12" s="886" t="s">
        <v>1213</v>
      </c>
      <c r="E12" s="882" t="s">
        <v>1259</v>
      </c>
      <c r="F12" s="882" t="s">
        <v>1567</v>
      </c>
      <c r="G12" s="882" t="s">
        <v>1260</v>
      </c>
      <c r="H12" s="882" t="s">
        <v>1261</v>
      </c>
      <c r="I12" s="776" t="s">
        <v>1615</v>
      </c>
      <c r="J12" s="882" t="s">
        <v>1262</v>
      </c>
      <c r="K12" s="947" t="s">
        <v>1454</v>
      </c>
      <c r="L12" s="902" t="s">
        <v>1455</v>
      </c>
      <c r="M12" s="245" t="s">
        <v>1456</v>
      </c>
      <c r="N12" s="245" t="s">
        <v>1457</v>
      </c>
      <c r="O12" s="245" t="s">
        <v>1456</v>
      </c>
      <c r="P12" s="245" t="s">
        <v>1457</v>
      </c>
      <c r="Q12" s="245" t="s">
        <v>1458</v>
      </c>
      <c r="R12" s="949">
        <v>2550000</v>
      </c>
      <c r="S12" s="774" t="s">
        <v>1222</v>
      </c>
      <c r="T12" s="967" t="s">
        <v>1223</v>
      </c>
    </row>
    <row r="13" spans="1:20" ht="104" x14ac:dyDescent="0.35">
      <c r="A13" s="985"/>
      <c r="B13" s="883"/>
      <c r="C13" s="883"/>
      <c r="D13" s="888"/>
      <c r="E13" s="883"/>
      <c r="F13" s="883"/>
      <c r="G13" s="883"/>
      <c r="H13" s="883"/>
      <c r="I13" s="784"/>
      <c r="J13" s="883"/>
      <c r="K13" s="948"/>
      <c r="L13" s="902"/>
      <c r="M13" s="245" t="s">
        <v>1459</v>
      </c>
      <c r="N13" s="245" t="s">
        <v>1460</v>
      </c>
      <c r="O13" s="245" t="s">
        <v>1459</v>
      </c>
      <c r="P13" s="245" t="s">
        <v>1460</v>
      </c>
      <c r="Q13" s="245" t="s">
        <v>1461</v>
      </c>
      <c r="R13" s="949"/>
      <c r="S13" s="783"/>
      <c r="T13" s="942"/>
    </row>
    <row r="14" spans="1:20" ht="91" x14ac:dyDescent="0.35">
      <c r="A14" s="985"/>
      <c r="B14" s="883"/>
      <c r="C14" s="883"/>
      <c r="D14" s="888"/>
      <c r="E14" s="883"/>
      <c r="F14" s="883"/>
      <c r="G14" s="883"/>
      <c r="H14" s="883"/>
      <c r="I14" s="784"/>
      <c r="J14" s="883"/>
      <c r="K14" s="952" t="s">
        <v>1462</v>
      </c>
      <c r="L14" s="954" t="s">
        <v>1463</v>
      </c>
      <c r="M14" s="245" t="s">
        <v>1464</v>
      </c>
      <c r="N14" s="245" t="s">
        <v>1263</v>
      </c>
      <c r="O14" s="245" t="s">
        <v>106</v>
      </c>
      <c r="P14" s="245" t="s">
        <v>106</v>
      </c>
      <c r="Q14" s="245" t="s">
        <v>1465</v>
      </c>
      <c r="R14" s="949"/>
      <c r="S14" s="783"/>
      <c r="T14" s="942"/>
    </row>
    <row r="15" spans="1:20" ht="65.5" thickBot="1" x14ac:dyDescent="0.4">
      <c r="A15" s="986"/>
      <c r="B15" s="946"/>
      <c r="C15" s="946"/>
      <c r="D15" s="963"/>
      <c r="E15" s="946"/>
      <c r="F15" s="946"/>
      <c r="G15" s="946"/>
      <c r="H15" s="946"/>
      <c r="I15" s="945"/>
      <c r="J15" s="946"/>
      <c r="K15" s="953"/>
      <c r="L15" s="955"/>
      <c r="M15" s="26" t="s">
        <v>1466</v>
      </c>
      <c r="N15" s="26" t="s">
        <v>1467</v>
      </c>
      <c r="O15" s="26" t="s">
        <v>1468</v>
      </c>
      <c r="P15" s="26" t="s">
        <v>1469</v>
      </c>
      <c r="Q15" s="26" t="s">
        <v>1470</v>
      </c>
      <c r="R15" s="950"/>
      <c r="S15" s="951"/>
      <c r="T15" s="968"/>
    </row>
    <row r="16" spans="1:20" ht="104" x14ac:dyDescent="0.35">
      <c r="A16" s="156" t="s">
        <v>1282</v>
      </c>
      <c r="B16" s="44" t="s">
        <v>1283</v>
      </c>
      <c r="C16" s="245" t="s">
        <v>1284</v>
      </c>
      <c r="D16" s="153" t="s">
        <v>1285</v>
      </c>
      <c r="E16" s="245" t="s">
        <v>1286</v>
      </c>
      <c r="F16" s="245" t="s">
        <v>1287</v>
      </c>
      <c r="G16" s="245" t="s">
        <v>1288</v>
      </c>
      <c r="H16" s="245" t="s">
        <v>1289</v>
      </c>
      <c r="I16" s="246" t="s">
        <v>1290</v>
      </c>
      <c r="J16" s="209" t="s">
        <v>1291</v>
      </c>
      <c r="K16" s="209" t="s">
        <v>1433</v>
      </c>
      <c r="L16" s="245" t="s">
        <v>1562</v>
      </c>
      <c r="M16" s="245" t="s">
        <v>448</v>
      </c>
      <c r="N16" s="34" t="s">
        <v>1407</v>
      </c>
      <c r="O16" s="245" t="s">
        <v>1563</v>
      </c>
      <c r="P16" s="215" t="s">
        <v>1298</v>
      </c>
      <c r="Q16" s="245" t="s">
        <v>1292</v>
      </c>
      <c r="R16" s="137">
        <v>34000</v>
      </c>
      <c r="S16" s="245" t="s">
        <v>1222</v>
      </c>
      <c r="T16" s="37" t="s">
        <v>1223</v>
      </c>
    </row>
    <row r="17" spans="1:20" ht="91" x14ac:dyDescent="0.35">
      <c r="A17" s="172" t="s">
        <v>1282</v>
      </c>
      <c r="B17" s="264" t="s">
        <v>1293</v>
      </c>
      <c r="C17" s="214" t="s">
        <v>1294</v>
      </c>
      <c r="D17" s="265" t="s">
        <v>1295</v>
      </c>
      <c r="E17" s="196" t="s">
        <v>1434</v>
      </c>
      <c r="F17" s="209" t="s">
        <v>1435</v>
      </c>
      <c r="G17" s="209" t="s">
        <v>1436</v>
      </c>
      <c r="H17" s="209" t="s">
        <v>1564</v>
      </c>
      <c r="I17" s="211" t="s">
        <v>1296</v>
      </c>
      <c r="J17" s="245" t="s">
        <v>1297</v>
      </c>
      <c r="K17" s="209" t="s">
        <v>1437</v>
      </c>
      <c r="L17" s="209" t="s">
        <v>1438</v>
      </c>
      <c r="M17" s="209" t="s">
        <v>1299</v>
      </c>
      <c r="N17" s="215" t="s">
        <v>1298</v>
      </c>
      <c r="O17" s="146" t="s">
        <v>1300</v>
      </c>
      <c r="P17" s="215" t="s">
        <v>1298</v>
      </c>
      <c r="Q17" s="40" t="s">
        <v>327</v>
      </c>
      <c r="R17" s="147" t="s">
        <v>1301</v>
      </c>
      <c r="S17" s="209" t="s">
        <v>1222</v>
      </c>
      <c r="T17" s="37" t="s">
        <v>1223</v>
      </c>
    </row>
    <row r="18" spans="1:20" ht="143.5" thickBot="1" x14ac:dyDescent="0.4">
      <c r="A18" s="956"/>
      <c r="B18" s="778" t="s">
        <v>1302</v>
      </c>
      <c r="C18" s="251" t="s">
        <v>1303</v>
      </c>
      <c r="D18" s="179" t="s">
        <v>1304</v>
      </c>
      <c r="E18" s="960" t="s">
        <v>1305</v>
      </c>
      <c r="F18" s="26" t="s">
        <v>1306</v>
      </c>
      <c r="G18" s="26" t="s">
        <v>1307</v>
      </c>
      <c r="H18" s="26" t="s">
        <v>1308</v>
      </c>
      <c r="I18" s="886" t="s">
        <v>1309</v>
      </c>
      <c r="J18" s="26" t="s">
        <v>1310</v>
      </c>
      <c r="K18" s="26" t="s">
        <v>1311</v>
      </c>
      <c r="L18" s="245" t="s">
        <v>1312</v>
      </c>
      <c r="M18" s="245" t="s">
        <v>1314</v>
      </c>
      <c r="N18" s="245" t="s">
        <v>1313</v>
      </c>
      <c r="O18" s="245" t="s">
        <v>1314</v>
      </c>
      <c r="P18" s="245" t="s">
        <v>1313</v>
      </c>
      <c r="Q18" s="26" t="s">
        <v>1315</v>
      </c>
      <c r="R18" s="932">
        <v>355000</v>
      </c>
      <c r="S18" s="774" t="s">
        <v>1222</v>
      </c>
      <c r="T18" s="941" t="s">
        <v>1223</v>
      </c>
    </row>
    <row r="19" spans="1:20" ht="65" x14ac:dyDescent="0.35">
      <c r="A19" s="957"/>
      <c r="B19" s="958"/>
      <c r="C19" s="944"/>
      <c r="D19" s="784"/>
      <c r="E19" s="802"/>
      <c r="F19" s="934" t="s">
        <v>1316</v>
      </c>
      <c r="G19" s="934" t="s">
        <v>1317</v>
      </c>
      <c r="H19" s="245" t="s">
        <v>1318</v>
      </c>
      <c r="I19" s="888"/>
      <c r="J19" s="34" t="s">
        <v>1319</v>
      </c>
      <c r="K19" s="245" t="s">
        <v>1439</v>
      </c>
      <c r="L19" s="245" t="s">
        <v>1440</v>
      </c>
      <c r="M19" s="245" t="s">
        <v>1441</v>
      </c>
      <c r="N19" s="245" t="s">
        <v>1320</v>
      </c>
      <c r="O19" s="245" t="s">
        <v>1441</v>
      </c>
      <c r="P19" s="245" t="s">
        <v>1320</v>
      </c>
      <c r="Q19" s="34" t="s">
        <v>1321</v>
      </c>
      <c r="R19" s="935"/>
      <c r="S19" s="783"/>
      <c r="T19" s="942"/>
    </row>
    <row r="20" spans="1:20" ht="26" x14ac:dyDescent="0.35">
      <c r="A20" s="957"/>
      <c r="B20" s="958"/>
      <c r="C20" s="944"/>
      <c r="D20" s="784"/>
      <c r="E20" s="802"/>
      <c r="F20" s="783"/>
      <c r="G20" s="783"/>
      <c r="H20" s="209" t="s">
        <v>1322</v>
      </c>
      <c r="I20" s="888"/>
      <c r="J20" s="34" t="s">
        <v>1323</v>
      </c>
      <c r="K20" s="245" t="s">
        <v>1442</v>
      </c>
      <c r="L20" s="245" t="s">
        <v>1324</v>
      </c>
      <c r="M20" s="245" t="s">
        <v>1444</v>
      </c>
      <c r="N20" s="245" t="s">
        <v>1443</v>
      </c>
      <c r="O20" s="245" t="s">
        <v>1445</v>
      </c>
      <c r="P20" s="245" t="s">
        <v>1443</v>
      </c>
      <c r="Q20" s="34" t="s">
        <v>1321</v>
      </c>
      <c r="R20" s="935"/>
      <c r="S20" s="783"/>
      <c r="T20" s="942"/>
    </row>
    <row r="21" spans="1:20" ht="52" x14ac:dyDescent="0.35">
      <c r="A21" s="957"/>
      <c r="B21" s="958"/>
      <c r="C21" s="944"/>
      <c r="D21" s="784"/>
      <c r="E21" s="802"/>
      <c r="F21" s="775"/>
      <c r="G21" s="775"/>
      <c r="H21" s="209" t="s">
        <v>1325</v>
      </c>
      <c r="I21" s="888"/>
      <c r="J21" s="34" t="s">
        <v>1326</v>
      </c>
      <c r="K21" s="245" t="s">
        <v>1327</v>
      </c>
      <c r="L21" s="245" t="s">
        <v>1328</v>
      </c>
      <c r="M21" s="245" t="s">
        <v>1329</v>
      </c>
      <c r="N21" s="245" t="s">
        <v>1330</v>
      </c>
      <c r="O21" s="245" t="s">
        <v>1329</v>
      </c>
      <c r="P21" s="245" t="s">
        <v>1330</v>
      </c>
      <c r="Q21" s="34" t="s">
        <v>1321</v>
      </c>
      <c r="R21" s="935"/>
      <c r="S21" s="783"/>
      <c r="T21" s="942"/>
    </row>
    <row r="22" spans="1:20" ht="104.5" thickBot="1" x14ac:dyDescent="0.4">
      <c r="A22" s="957"/>
      <c r="B22" s="959"/>
      <c r="C22" s="940"/>
      <c r="D22" s="777"/>
      <c r="E22" s="803"/>
      <c r="F22" s="245" t="s">
        <v>1331</v>
      </c>
      <c r="G22" s="245" t="s">
        <v>1332</v>
      </c>
      <c r="H22" s="245" t="s">
        <v>1333</v>
      </c>
      <c r="I22" s="887"/>
      <c r="J22" s="245" t="s">
        <v>1334</v>
      </c>
      <c r="K22" s="148" t="s">
        <v>1446</v>
      </c>
      <c r="L22" s="245" t="s">
        <v>1335</v>
      </c>
      <c r="M22" s="245" t="s">
        <v>1447</v>
      </c>
      <c r="N22" s="245" t="s">
        <v>1336</v>
      </c>
      <c r="O22" s="245" t="s">
        <v>1447</v>
      </c>
      <c r="P22" s="245" t="s">
        <v>1336</v>
      </c>
      <c r="Q22" s="26" t="s">
        <v>1315</v>
      </c>
      <c r="R22" s="935"/>
      <c r="S22" s="783"/>
      <c r="T22" s="942"/>
    </row>
    <row r="23" spans="1:20" ht="65" x14ac:dyDescent="0.35">
      <c r="A23" s="158" t="s">
        <v>1337</v>
      </c>
      <c r="B23" s="153" t="s">
        <v>1338</v>
      </c>
      <c r="C23" s="245" t="s">
        <v>1339</v>
      </c>
      <c r="D23" s="246" t="s">
        <v>1616</v>
      </c>
      <c r="E23" s="245" t="s">
        <v>1341</v>
      </c>
      <c r="F23" s="245" t="s">
        <v>1331</v>
      </c>
      <c r="G23" s="245" t="s">
        <v>1332</v>
      </c>
      <c r="H23" s="245" t="s">
        <v>1333</v>
      </c>
      <c r="I23" s="246" t="s">
        <v>1617</v>
      </c>
      <c r="J23" s="245" t="s">
        <v>1342</v>
      </c>
      <c r="K23" s="148" t="s">
        <v>1422</v>
      </c>
      <c r="L23" s="208" t="s">
        <v>1343</v>
      </c>
      <c r="M23" s="148" t="s">
        <v>1423</v>
      </c>
      <c r="N23" s="149" t="s">
        <v>1344</v>
      </c>
      <c r="O23" s="148" t="s">
        <v>1424</v>
      </c>
      <c r="P23" s="149" t="s">
        <v>1344</v>
      </c>
      <c r="Q23" s="41" t="s">
        <v>1345</v>
      </c>
      <c r="R23" s="933"/>
      <c r="S23" s="775"/>
      <c r="T23" s="943"/>
    </row>
    <row r="24" spans="1:20" ht="104" x14ac:dyDescent="0.35">
      <c r="A24" s="780" t="s">
        <v>1282</v>
      </c>
      <c r="B24" s="937" t="s">
        <v>1346</v>
      </c>
      <c r="C24" s="774" t="s">
        <v>1347</v>
      </c>
      <c r="D24" s="776" t="s">
        <v>1618</v>
      </c>
      <c r="E24" s="882" t="s">
        <v>1348</v>
      </c>
      <c r="F24" s="207" t="s">
        <v>1349</v>
      </c>
      <c r="G24" s="208" t="s">
        <v>1317</v>
      </c>
      <c r="H24" s="207" t="s">
        <v>1350</v>
      </c>
      <c r="I24" s="210" t="s">
        <v>1619</v>
      </c>
      <c r="J24" s="207" t="s">
        <v>1352</v>
      </c>
      <c r="K24" s="207" t="s">
        <v>1353</v>
      </c>
      <c r="L24" s="207" t="s">
        <v>1354</v>
      </c>
      <c r="M24" s="251" t="s">
        <v>1355</v>
      </c>
      <c r="N24" s="251" t="s">
        <v>1356</v>
      </c>
      <c r="O24" s="251" t="s">
        <v>1355</v>
      </c>
      <c r="P24" s="251" t="s">
        <v>1356</v>
      </c>
      <c r="Q24" s="40" t="s">
        <v>1321</v>
      </c>
      <c r="R24" s="137">
        <v>450000</v>
      </c>
      <c r="S24" s="245" t="s">
        <v>1222</v>
      </c>
      <c r="T24" s="37" t="s">
        <v>1223</v>
      </c>
    </row>
    <row r="25" spans="1:20" ht="91.5" thickBot="1" x14ac:dyDescent="0.4">
      <c r="A25" s="936"/>
      <c r="B25" s="938"/>
      <c r="C25" s="939"/>
      <c r="D25" s="940"/>
      <c r="E25" s="885"/>
      <c r="F25" s="34" t="s">
        <v>1357</v>
      </c>
      <c r="G25" s="34" t="s">
        <v>1358</v>
      </c>
      <c r="H25" s="245" t="s">
        <v>1359</v>
      </c>
      <c r="I25" s="246" t="s">
        <v>1620</v>
      </c>
      <c r="J25" s="245" t="s">
        <v>1360</v>
      </c>
      <c r="K25" s="150" t="s">
        <v>1361</v>
      </c>
      <c r="L25" s="245" t="s">
        <v>1362</v>
      </c>
      <c r="M25" s="34" t="s">
        <v>1363</v>
      </c>
      <c r="N25" s="34" t="s">
        <v>1364</v>
      </c>
      <c r="O25" s="34" t="s">
        <v>1363</v>
      </c>
      <c r="P25" s="34" t="s">
        <v>1364</v>
      </c>
      <c r="Q25" s="151" t="s">
        <v>1365</v>
      </c>
      <c r="R25" s="42">
        <v>100000</v>
      </c>
      <c r="S25" s="145" t="s">
        <v>1222</v>
      </c>
      <c r="T25" s="248" t="s">
        <v>1223</v>
      </c>
    </row>
    <row r="26" spans="1:20" ht="78.5" thickBot="1" x14ac:dyDescent="0.4">
      <c r="A26" s="159" t="s">
        <v>1282</v>
      </c>
      <c r="B26" s="44" t="s">
        <v>1366</v>
      </c>
      <c r="C26" s="26" t="s">
        <v>1367</v>
      </c>
      <c r="D26" s="43" t="s">
        <v>1621</v>
      </c>
      <c r="E26" s="26" t="s">
        <v>1368</v>
      </c>
      <c r="F26" s="26" t="s">
        <v>1369</v>
      </c>
      <c r="G26" s="26" t="s">
        <v>1370</v>
      </c>
      <c r="H26" s="26" t="s">
        <v>1371</v>
      </c>
      <c r="I26" s="43" t="s">
        <v>1351</v>
      </c>
      <c r="J26" s="26" t="s">
        <v>1372</v>
      </c>
      <c r="K26" s="26" t="s">
        <v>1448</v>
      </c>
      <c r="L26" s="245" t="s">
        <v>1373</v>
      </c>
      <c r="M26" s="251" t="s">
        <v>1374</v>
      </c>
      <c r="N26" s="251" t="s">
        <v>328</v>
      </c>
      <c r="O26" s="251" t="s">
        <v>1374</v>
      </c>
      <c r="P26" s="251" t="s">
        <v>328</v>
      </c>
      <c r="Q26" s="40" t="s">
        <v>1375</v>
      </c>
      <c r="R26" s="139">
        <v>3520000</v>
      </c>
      <c r="S26" s="245" t="s">
        <v>1222</v>
      </c>
      <c r="T26" s="247" t="s">
        <v>1223</v>
      </c>
    </row>
    <row r="27" spans="1:20" ht="117.5" thickBot="1" x14ac:dyDescent="0.4">
      <c r="A27" s="180" t="s">
        <v>30</v>
      </c>
      <c r="B27" s="930" t="s">
        <v>1376</v>
      </c>
      <c r="C27" s="152" t="s">
        <v>329</v>
      </c>
      <c r="D27" s="266" t="s">
        <v>1377</v>
      </c>
      <c r="E27" s="245" t="s">
        <v>1378</v>
      </c>
      <c r="F27" s="245" t="s">
        <v>1379</v>
      </c>
      <c r="G27" s="245" t="s">
        <v>1380</v>
      </c>
      <c r="H27" s="245" t="s">
        <v>1381</v>
      </c>
      <c r="I27" s="246" t="s">
        <v>1389</v>
      </c>
      <c r="J27" s="245" t="s">
        <v>1382</v>
      </c>
      <c r="K27" s="245" t="s">
        <v>1449</v>
      </c>
      <c r="L27" s="209" t="s">
        <v>1383</v>
      </c>
      <c r="M27" s="196" t="s">
        <v>1450</v>
      </c>
      <c r="N27" s="245" t="s">
        <v>1298</v>
      </c>
      <c r="O27" s="245" t="s">
        <v>1451</v>
      </c>
      <c r="P27" s="245" t="s">
        <v>1298</v>
      </c>
      <c r="Q27" s="36" t="s">
        <v>1384</v>
      </c>
      <c r="R27" s="139">
        <v>965000</v>
      </c>
      <c r="S27" s="245" t="s">
        <v>1584</v>
      </c>
      <c r="T27" s="247" t="s">
        <v>1223</v>
      </c>
    </row>
    <row r="28" spans="1:20" ht="104.5" thickBot="1" x14ac:dyDescent="0.4">
      <c r="A28" s="181"/>
      <c r="B28" s="931"/>
      <c r="C28" s="250"/>
      <c r="D28" s="250"/>
      <c r="E28" s="245" t="s">
        <v>1385</v>
      </c>
      <c r="F28" s="245" t="s">
        <v>1386</v>
      </c>
      <c r="G28" s="245" t="s">
        <v>1387</v>
      </c>
      <c r="H28" s="245" t="s">
        <v>1388</v>
      </c>
      <c r="I28" s="246" t="s">
        <v>1623</v>
      </c>
      <c r="J28" s="245" t="s">
        <v>1390</v>
      </c>
      <c r="K28" s="245" t="s">
        <v>1622</v>
      </c>
      <c r="L28" s="209" t="s">
        <v>1391</v>
      </c>
      <c r="M28" s="245" t="s">
        <v>1393</v>
      </c>
      <c r="N28" s="245" t="s">
        <v>1392</v>
      </c>
      <c r="O28" s="245" t="s">
        <v>1394</v>
      </c>
      <c r="P28" s="245" t="s">
        <v>1392</v>
      </c>
      <c r="Q28" s="36" t="s">
        <v>1395</v>
      </c>
      <c r="R28" s="932">
        <v>2040000</v>
      </c>
      <c r="S28" s="245" t="s">
        <v>1222</v>
      </c>
      <c r="T28" s="247" t="s">
        <v>1223</v>
      </c>
    </row>
    <row r="29" spans="1:20" ht="143.5" thickBot="1" x14ac:dyDescent="0.4">
      <c r="A29" s="159" t="s">
        <v>330</v>
      </c>
      <c r="B29" s="145" t="s">
        <v>331</v>
      </c>
      <c r="C29" s="245" t="s">
        <v>1396</v>
      </c>
      <c r="D29" s="153" t="s">
        <v>1397</v>
      </c>
      <c r="E29" s="34" t="s">
        <v>332</v>
      </c>
      <c r="F29" s="245" t="s">
        <v>1398</v>
      </c>
      <c r="G29" s="245" t="s">
        <v>1399</v>
      </c>
      <c r="H29" s="208" t="s">
        <v>333</v>
      </c>
      <c r="I29" s="153" t="s">
        <v>334</v>
      </c>
      <c r="J29" s="245" t="s">
        <v>1400</v>
      </c>
      <c r="K29" s="245" t="s">
        <v>1600</v>
      </c>
      <c r="L29" s="245" t="s">
        <v>1401</v>
      </c>
      <c r="M29" s="245" t="s">
        <v>1596</v>
      </c>
      <c r="N29" s="245" t="s">
        <v>1597</v>
      </c>
      <c r="O29" s="207" t="s">
        <v>1598</v>
      </c>
      <c r="P29" s="207" t="s">
        <v>1599</v>
      </c>
      <c r="Q29" s="245" t="s">
        <v>1402</v>
      </c>
      <c r="R29" s="933"/>
      <c r="S29" s="145" t="s">
        <v>1222</v>
      </c>
      <c r="T29" s="247" t="s">
        <v>1223</v>
      </c>
    </row>
    <row r="30" spans="1:20" ht="156.5" thickBot="1" x14ac:dyDescent="0.4">
      <c r="A30" s="159" t="s">
        <v>330</v>
      </c>
      <c r="B30" s="246" t="s">
        <v>1403</v>
      </c>
      <c r="C30" s="245" t="s">
        <v>20</v>
      </c>
      <c r="D30" s="246" t="s">
        <v>1404</v>
      </c>
      <c r="E30" s="245" t="s">
        <v>22</v>
      </c>
      <c r="F30" s="207" t="s">
        <v>335</v>
      </c>
      <c r="G30" s="207" t="s">
        <v>336</v>
      </c>
      <c r="H30" s="245" t="s">
        <v>337</v>
      </c>
      <c r="I30" s="44" t="s">
        <v>50</v>
      </c>
      <c r="J30" s="245" t="s">
        <v>1405</v>
      </c>
      <c r="K30" s="245" t="s">
        <v>1170</v>
      </c>
      <c r="L30" s="245" t="s">
        <v>1406</v>
      </c>
      <c r="M30" s="245" t="s">
        <v>1171</v>
      </c>
      <c r="N30" s="245" t="s">
        <v>338</v>
      </c>
      <c r="O30" s="245" t="s">
        <v>1172</v>
      </c>
      <c r="P30" s="245" t="s">
        <v>338</v>
      </c>
      <c r="Q30" s="245" t="s">
        <v>1408</v>
      </c>
      <c r="R30" s="145" t="s">
        <v>1407</v>
      </c>
      <c r="S30" s="145" t="s">
        <v>1222</v>
      </c>
      <c r="T30" s="247" t="s">
        <v>1223</v>
      </c>
    </row>
    <row r="31" spans="1:20" ht="104.5" thickBot="1" x14ac:dyDescent="0.4">
      <c r="A31" s="204" t="s">
        <v>330</v>
      </c>
      <c r="B31" s="210" t="s">
        <v>339</v>
      </c>
      <c r="C31" s="207" t="s">
        <v>340</v>
      </c>
      <c r="D31" s="210" t="s">
        <v>1409</v>
      </c>
      <c r="E31" s="207" t="s">
        <v>341</v>
      </c>
      <c r="F31" s="207" t="s">
        <v>342</v>
      </c>
      <c r="G31" s="207" t="s">
        <v>23</v>
      </c>
      <c r="H31" s="41" t="s">
        <v>18</v>
      </c>
      <c r="I31" s="210" t="s">
        <v>343</v>
      </c>
      <c r="J31" s="207" t="s">
        <v>1410</v>
      </c>
      <c r="K31" s="207" t="s">
        <v>1452</v>
      </c>
      <c r="L31" s="207" t="s">
        <v>1411</v>
      </c>
      <c r="M31" s="34" t="s">
        <v>921</v>
      </c>
      <c r="N31" s="34" t="s">
        <v>920</v>
      </c>
      <c r="O31" s="34" t="s">
        <v>922</v>
      </c>
      <c r="P31" s="34" t="s">
        <v>920</v>
      </c>
      <c r="Q31" s="207" t="s">
        <v>1412</v>
      </c>
      <c r="R31" s="179" t="s">
        <v>1407</v>
      </c>
      <c r="S31" s="179" t="s">
        <v>1222</v>
      </c>
      <c r="T31" s="247" t="s">
        <v>1223</v>
      </c>
    </row>
    <row r="32" spans="1:20" ht="208.5" thickBot="1" x14ac:dyDescent="0.4">
      <c r="A32" s="197" t="s">
        <v>330</v>
      </c>
      <c r="B32" s="198" t="s">
        <v>26</v>
      </c>
      <c r="C32" s="199" t="s">
        <v>344</v>
      </c>
      <c r="D32" s="198" t="s">
        <v>51</v>
      </c>
      <c r="E32" s="199" t="s">
        <v>345</v>
      </c>
      <c r="F32" s="200" t="s">
        <v>1413</v>
      </c>
      <c r="G32" s="199" t="s">
        <v>346</v>
      </c>
      <c r="H32" s="199" t="s">
        <v>337</v>
      </c>
      <c r="I32" s="198" t="s">
        <v>1414</v>
      </c>
      <c r="J32" s="199" t="s">
        <v>347</v>
      </c>
      <c r="K32" s="199" t="s">
        <v>1415</v>
      </c>
      <c r="L32" s="199" t="s">
        <v>1416</v>
      </c>
      <c r="M32" s="199" t="s">
        <v>1417</v>
      </c>
      <c r="N32" s="202" t="s">
        <v>1418</v>
      </c>
      <c r="O32" s="199" t="s">
        <v>1419</v>
      </c>
      <c r="P32" s="202" t="s">
        <v>1420</v>
      </c>
      <c r="Q32" s="202" t="s">
        <v>1321</v>
      </c>
      <c r="R32" s="201" t="s">
        <v>1407</v>
      </c>
      <c r="S32" s="201" t="s">
        <v>1421</v>
      </c>
      <c r="T32" s="203" t="s">
        <v>1223</v>
      </c>
    </row>
    <row r="33" spans="1:20" ht="15" thickBot="1" x14ac:dyDescent="0.4">
      <c r="A33" s="183"/>
      <c r="B33" s="184"/>
      <c r="C33" s="184"/>
      <c r="D33" s="184"/>
      <c r="E33" s="184"/>
      <c r="F33" s="184"/>
      <c r="G33" s="184"/>
      <c r="H33" s="184"/>
      <c r="I33" s="184"/>
      <c r="J33" s="184"/>
      <c r="K33" s="184"/>
      <c r="L33" s="184"/>
      <c r="M33" s="184"/>
      <c r="N33" s="184"/>
      <c r="O33" s="184"/>
      <c r="P33" s="184"/>
      <c r="Q33" s="184"/>
      <c r="R33" s="184"/>
      <c r="S33" s="184"/>
      <c r="T33" s="185"/>
    </row>
    <row r="34" spans="1:20" x14ac:dyDescent="0.35">
      <c r="A34" s="182"/>
      <c r="B34" s="182"/>
      <c r="C34" s="182"/>
      <c r="D34" s="182"/>
      <c r="E34" s="182"/>
      <c r="F34" s="182"/>
      <c r="G34" s="182"/>
      <c r="H34" s="182"/>
      <c r="I34" s="182"/>
      <c r="J34" s="182"/>
      <c r="K34" s="182"/>
      <c r="L34" s="182"/>
      <c r="M34" s="182"/>
      <c r="N34" s="182"/>
      <c r="O34" s="182"/>
      <c r="P34" s="182"/>
      <c r="Q34" s="182"/>
      <c r="R34" s="182"/>
      <c r="S34" s="182"/>
      <c r="T34" s="182"/>
    </row>
    <row r="35" spans="1:20" x14ac:dyDescent="0.35">
      <c r="A35" s="182"/>
      <c r="B35" s="182"/>
      <c r="C35" s="182"/>
      <c r="D35" s="182"/>
      <c r="E35" s="182"/>
      <c r="F35" s="182"/>
      <c r="G35" s="182"/>
      <c r="H35" s="182"/>
      <c r="I35" s="182"/>
      <c r="J35" s="182"/>
      <c r="K35" s="182"/>
      <c r="L35" s="182"/>
      <c r="M35" s="182"/>
      <c r="N35" s="182"/>
      <c r="O35" s="182"/>
      <c r="P35" s="182"/>
      <c r="Q35" s="182"/>
      <c r="R35" s="182"/>
      <c r="S35" s="182"/>
      <c r="T35" s="182"/>
    </row>
    <row r="36" spans="1:20" x14ac:dyDescent="0.35">
      <c r="A36" s="182"/>
      <c r="B36" s="182"/>
      <c r="C36" s="182"/>
      <c r="D36" s="182"/>
      <c r="E36" s="182"/>
      <c r="F36" s="182"/>
      <c r="G36" s="182"/>
      <c r="H36" s="182"/>
      <c r="I36" s="182"/>
      <c r="J36" s="182"/>
      <c r="K36" s="182"/>
      <c r="L36" s="182"/>
      <c r="M36" s="182"/>
      <c r="N36" s="182"/>
      <c r="O36" s="182"/>
      <c r="P36" s="182"/>
      <c r="Q36" s="182"/>
      <c r="R36" s="182"/>
      <c r="S36" s="182"/>
      <c r="T36" s="182"/>
    </row>
  </sheetData>
  <mergeCells count="48">
    <mergeCell ref="R5:R6"/>
    <mergeCell ref="S5:S6"/>
    <mergeCell ref="T12:T15"/>
    <mergeCell ref="A1:T1"/>
    <mergeCell ref="A2:T2"/>
    <mergeCell ref="F3:H3"/>
    <mergeCell ref="A4:E4"/>
    <mergeCell ref="I4:S4"/>
    <mergeCell ref="A12:A15"/>
    <mergeCell ref="A18:A22"/>
    <mergeCell ref="B18:B22"/>
    <mergeCell ref="E18:E22"/>
    <mergeCell ref="T5:T6"/>
    <mergeCell ref="B7:B8"/>
    <mergeCell ref="D7:D8"/>
    <mergeCell ref="B12:B15"/>
    <mergeCell ref="C12:C15"/>
    <mergeCell ref="D12:D15"/>
    <mergeCell ref="E12:E15"/>
    <mergeCell ref="F12:F15"/>
    <mergeCell ref="G12:G15"/>
    <mergeCell ref="H12:H15"/>
    <mergeCell ref="B5:B6"/>
    <mergeCell ref="C5:C6"/>
    <mergeCell ref="D5:D6"/>
    <mergeCell ref="S18:S23"/>
    <mergeCell ref="T18:T23"/>
    <mergeCell ref="C19:C22"/>
    <mergeCell ref="I12:I15"/>
    <mergeCell ref="J12:J15"/>
    <mergeCell ref="K12:K13"/>
    <mergeCell ref="L12:L13"/>
    <mergeCell ref="R12:R15"/>
    <mergeCell ref="S12:S15"/>
    <mergeCell ref="K14:K15"/>
    <mergeCell ref="L14:L15"/>
    <mergeCell ref="I18:I22"/>
    <mergeCell ref="A24:A25"/>
    <mergeCell ref="B24:B25"/>
    <mergeCell ref="C24:C25"/>
    <mergeCell ref="D24:D25"/>
    <mergeCell ref="E24:E25"/>
    <mergeCell ref="B27:B28"/>
    <mergeCell ref="R28:R29"/>
    <mergeCell ref="D19:D22"/>
    <mergeCell ref="F19:F21"/>
    <mergeCell ref="G19:G21"/>
    <mergeCell ref="R18:R2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9EE36-EA26-4B36-B419-FEDEAE0280F4}">
  <dimension ref="A1:Y8"/>
  <sheetViews>
    <sheetView topLeftCell="R1" workbookViewId="0">
      <pane ySplit="4" topLeftCell="A5" activePane="bottomLeft" state="frozen"/>
      <selection pane="bottomLeft" activeCell="V11" sqref="V11"/>
    </sheetView>
  </sheetViews>
  <sheetFormatPr defaultRowHeight="14.5" x14ac:dyDescent="0.35"/>
  <cols>
    <col min="1" max="1" width="20.81640625" customWidth="1"/>
    <col min="2" max="2" width="19.54296875" customWidth="1"/>
    <col min="3" max="3" width="21.1796875" customWidth="1"/>
    <col min="4" max="4" width="15.453125" style="290" customWidth="1"/>
    <col min="5" max="5" width="34.81640625" customWidth="1"/>
    <col min="6" max="6" width="20.1796875" customWidth="1"/>
    <col min="7" max="7" width="16.54296875" customWidth="1"/>
    <col min="8" max="8" width="17.26953125" customWidth="1"/>
    <col min="9" max="9" width="11.26953125" style="290" customWidth="1"/>
    <col min="10" max="10" width="26.453125" customWidth="1"/>
    <col min="11" max="11" width="20.1796875" customWidth="1"/>
    <col min="12" max="12" width="13.81640625" customWidth="1"/>
    <col min="13" max="13" width="22.453125" customWidth="1"/>
    <col min="14" max="14" width="16.26953125" customWidth="1"/>
    <col min="15" max="15" width="19.1796875" customWidth="1"/>
    <col min="16" max="16" width="16.453125" customWidth="1"/>
    <col min="17" max="17" width="20.81640625" customWidth="1"/>
    <col min="18" max="18" width="19.26953125" customWidth="1"/>
    <col min="19" max="19" width="20.81640625" customWidth="1"/>
    <col min="20" max="20" width="20.7265625" customWidth="1"/>
    <col min="21" max="21" width="22.453125" customWidth="1"/>
    <col min="22" max="22" width="23.1796875" customWidth="1"/>
    <col min="23" max="23" width="15.54296875" customWidth="1"/>
    <col min="24" max="24" width="22.81640625" customWidth="1"/>
    <col min="25" max="25" width="31.81640625" customWidth="1"/>
  </cols>
  <sheetData>
    <row r="1" spans="1:25" ht="16" customHeight="1" x14ac:dyDescent="0.35">
      <c r="A1" s="990" t="s">
        <v>807</v>
      </c>
      <c r="B1" s="991"/>
      <c r="C1" s="991"/>
      <c r="D1" s="991"/>
      <c r="E1" s="991"/>
      <c r="F1" s="991"/>
      <c r="G1" s="991"/>
      <c r="H1" s="991"/>
      <c r="I1" s="991"/>
      <c r="J1" s="991"/>
      <c r="K1" s="991"/>
      <c r="L1" s="991"/>
      <c r="M1" s="991"/>
      <c r="N1" s="991"/>
      <c r="O1" s="991"/>
      <c r="P1" s="991"/>
      <c r="Q1" s="991"/>
      <c r="R1" s="991"/>
      <c r="S1" s="991"/>
      <c r="T1" s="991"/>
      <c r="U1" s="991"/>
      <c r="V1" s="991"/>
      <c r="W1" s="991"/>
      <c r="X1" s="991"/>
      <c r="Y1" s="992"/>
    </row>
    <row r="2" spans="1:25" ht="15.65" customHeight="1" x14ac:dyDescent="0.35">
      <c r="A2" s="993" t="s">
        <v>1695</v>
      </c>
      <c r="B2" s="994"/>
      <c r="C2" s="994"/>
      <c r="D2" s="994"/>
      <c r="E2" s="994"/>
      <c r="F2" s="994"/>
      <c r="G2" s="994"/>
      <c r="H2" s="994"/>
      <c r="I2" s="994"/>
      <c r="J2" s="994"/>
      <c r="K2" s="994"/>
      <c r="L2" s="994"/>
      <c r="M2" s="994"/>
      <c r="N2" s="994"/>
      <c r="O2" s="994"/>
      <c r="P2" s="994"/>
      <c r="Q2" s="994"/>
      <c r="R2" s="994"/>
      <c r="S2" s="994"/>
      <c r="T2" s="994"/>
      <c r="U2" s="994"/>
      <c r="V2" s="994"/>
      <c r="W2" s="994"/>
      <c r="X2" s="994"/>
      <c r="Y2" s="995"/>
    </row>
    <row r="3" spans="1:25" ht="15.65" customHeight="1" x14ac:dyDescent="0.35">
      <c r="A3" s="993" t="s">
        <v>1681</v>
      </c>
      <c r="B3" s="994"/>
      <c r="C3" s="994"/>
      <c r="D3" s="994"/>
      <c r="E3" s="994"/>
      <c r="F3" s="994"/>
      <c r="G3" s="994"/>
      <c r="H3" s="994"/>
      <c r="I3" s="994"/>
      <c r="J3" s="994"/>
      <c r="K3" s="994"/>
      <c r="L3" s="994"/>
      <c r="M3" s="994"/>
      <c r="N3" s="994"/>
      <c r="O3" s="994"/>
      <c r="P3" s="994"/>
      <c r="Q3" s="994"/>
      <c r="R3" s="994"/>
      <c r="S3" s="994"/>
      <c r="T3" s="994"/>
      <c r="U3" s="994"/>
      <c r="V3" s="994"/>
      <c r="W3" s="994"/>
      <c r="X3" s="994"/>
      <c r="Y3" s="995"/>
    </row>
    <row r="4" spans="1:25" ht="68.150000000000006" customHeight="1" x14ac:dyDescent="0.35">
      <c r="A4" s="285" t="s">
        <v>0</v>
      </c>
      <c r="B4" s="286" t="s">
        <v>1</v>
      </c>
      <c r="C4" s="286" t="s">
        <v>2</v>
      </c>
      <c r="D4" s="286" t="s">
        <v>3</v>
      </c>
      <c r="E4" s="286" t="s">
        <v>4</v>
      </c>
      <c r="F4" s="987" t="s">
        <v>5</v>
      </c>
      <c r="G4" s="987"/>
      <c r="H4" s="987"/>
      <c r="I4" s="286" t="s">
        <v>6</v>
      </c>
      <c r="J4" s="286" t="s">
        <v>1683</v>
      </c>
      <c r="K4" s="286" t="s">
        <v>7</v>
      </c>
      <c r="L4" s="286" t="s">
        <v>16</v>
      </c>
      <c r="M4" s="286" t="s">
        <v>1684</v>
      </c>
      <c r="N4" s="287" t="s">
        <v>1689</v>
      </c>
      <c r="O4" s="287" t="s">
        <v>1686</v>
      </c>
      <c r="P4" s="287" t="s">
        <v>1689</v>
      </c>
      <c r="Q4" s="287" t="s">
        <v>1687</v>
      </c>
      <c r="R4" s="287" t="s">
        <v>1689</v>
      </c>
      <c r="S4" s="287" t="s">
        <v>1688</v>
      </c>
      <c r="T4" s="287" t="s">
        <v>1689</v>
      </c>
      <c r="U4" s="286" t="s">
        <v>9</v>
      </c>
      <c r="V4" s="288" t="s">
        <v>10</v>
      </c>
      <c r="W4" s="289" t="s">
        <v>11</v>
      </c>
      <c r="X4" s="987" t="s">
        <v>12</v>
      </c>
      <c r="Y4" s="291" t="s">
        <v>1696</v>
      </c>
    </row>
    <row r="5" spans="1:25" ht="20.5" customHeight="1" x14ac:dyDescent="0.35">
      <c r="A5" s="988"/>
      <c r="B5" s="989"/>
      <c r="C5" s="989"/>
      <c r="D5" s="989"/>
      <c r="E5" s="989"/>
      <c r="F5" s="289" t="s">
        <v>13</v>
      </c>
      <c r="G5" s="289" t="s">
        <v>14</v>
      </c>
      <c r="H5" s="289" t="s">
        <v>15</v>
      </c>
      <c r="I5" s="989"/>
      <c r="J5" s="989"/>
      <c r="K5" s="989"/>
      <c r="L5" s="989"/>
      <c r="M5" s="989"/>
      <c r="N5" s="989"/>
      <c r="O5" s="989"/>
      <c r="P5" s="989"/>
      <c r="Q5" s="989"/>
      <c r="R5" s="989"/>
      <c r="S5" s="989"/>
      <c r="T5" s="989"/>
      <c r="U5" s="989"/>
      <c r="V5" s="989"/>
      <c r="W5" s="989"/>
      <c r="X5" s="987"/>
      <c r="Y5" s="300"/>
    </row>
    <row r="6" spans="1:25" ht="15.5" x14ac:dyDescent="0.35">
      <c r="A6" s="293"/>
      <c r="B6" s="294"/>
      <c r="C6" s="294"/>
      <c r="D6" s="295"/>
      <c r="E6" s="294"/>
      <c r="F6" s="294"/>
      <c r="G6" s="294"/>
      <c r="H6" s="294"/>
      <c r="I6" s="295"/>
      <c r="J6" s="294"/>
      <c r="K6" s="294"/>
      <c r="L6" s="294"/>
      <c r="M6" s="294"/>
      <c r="N6" s="294"/>
      <c r="O6" s="294"/>
      <c r="P6" s="294"/>
      <c r="Q6" s="294"/>
      <c r="R6" s="294"/>
      <c r="S6" s="294"/>
      <c r="T6" s="294"/>
      <c r="U6" s="294"/>
      <c r="V6" s="294"/>
      <c r="W6" s="294"/>
      <c r="X6" s="294"/>
      <c r="Y6" s="292"/>
    </row>
    <row r="7" spans="1:25" ht="15.5" x14ac:dyDescent="0.35">
      <c r="A7" s="293"/>
      <c r="B7" s="294"/>
      <c r="C7" s="294"/>
      <c r="D7" s="295"/>
      <c r="E7" s="294"/>
      <c r="F7" s="294"/>
      <c r="G7" s="294"/>
      <c r="H7" s="294"/>
      <c r="I7" s="295"/>
      <c r="J7" s="294"/>
      <c r="K7" s="294"/>
      <c r="L7" s="294"/>
      <c r="M7" s="294"/>
      <c r="N7" s="294"/>
      <c r="O7" s="294"/>
      <c r="P7" s="294"/>
      <c r="Q7" s="294"/>
      <c r="R7" s="294"/>
      <c r="S7" s="294"/>
      <c r="T7" s="294"/>
      <c r="U7" s="294"/>
      <c r="V7" s="294"/>
      <c r="W7" s="294"/>
      <c r="X7" s="294"/>
      <c r="Y7" s="292"/>
    </row>
    <row r="8" spans="1:25" ht="16" thickBot="1" x14ac:dyDescent="0.4">
      <c r="A8" s="296"/>
      <c r="B8" s="297"/>
      <c r="C8" s="297"/>
      <c r="D8" s="298"/>
      <c r="E8" s="297"/>
      <c r="F8" s="297"/>
      <c r="G8" s="297"/>
      <c r="H8" s="297"/>
      <c r="I8" s="298"/>
      <c r="J8" s="297"/>
      <c r="K8" s="297"/>
      <c r="L8" s="297"/>
      <c r="M8" s="297"/>
      <c r="N8" s="297"/>
      <c r="O8" s="297"/>
      <c r="P8" s="297"/>
      <c r="Q8" s="297"/>
      <c r="R8" s="297"/>
      <c r="S8" s="297"/>
      <c r="T8" s="297"/>
      <c r="U8" s="297"/>
      <c r="V8" s="297"/>
      <c r="W8" s="297"/>
      <c r="X8" s="297"/>
      <c r="Y8" s="299"/>
    </row>
  </sheetData>
  <mergeCells count="7">
    <mergeCell ref="F4:H4"/>
    <mergeCell ref="X4:X5"/>
    <mergeCell ref="A5:E5"/>
    <mergeCell ref="I5:W5"/>
    <mergeCell ref="A1:Y1"/>
    <mergeCell ref="A2:Y2"/>
    <mergeCell ref="A3:Y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799BB-1A38-481B-8291-88DEB625AA01}">
  <dimension ref="A1:Y8"/>
  <sheetViews>
    <sheetView workbookViewId="0">
      <selection activeCell="E4" sqref="E4"/>
    </sheetView>
  </sheetViews>
  <sheetFormatPr defaultRowHeight="14.5" x14ac:dyDescent="0.35"/>
  <cols>
    <col min="1" max="1" width="22.1796875" customWidth="1"/>
    <col min="2" max="4" width="18.1796875" customWidth="1"/>
    <col min="5" max="5" width="18.81640625" customWidth="1"/>
    <col min="6" max="8" width="13.54296875" customWidth="1"/>
    <col min="9" max="9" width="17.7265625" customWidth="1"/>
    <col min="10" max="11" width="23.26953125" customWidth="1"/>
    <col min="12" max="12" width="23.54296875" customWidth="1"/>
    <col min="13" max="13" width="22.7265625" customWidth="1"/>
    <col min="14" max="14" width="13.81640625" customWidth="1"/>
    <col min="15" max="15" width="18.453125" customWidth="1"/>
    <col min="16" max="16" width="15.1796875" customWidth="1"/>
    <col min="17" max="17" width="22.7265625" customWidth="1"/>
    <col min="18" max="18" width="21.81640625" customWidth="1"/>
    <col min="19" max="19" width="22.54296875" customWidth="1"/>
    <col min="20" max="20" width="21.1796875" customWidth="1"/>
    <col min="21" max="21" width="20.1796875" customWidth="1"/>
    <col min="22" max="22" width="17.81640625" customWidth="1"/>
    <col min="23" max="23" width="21.54296875" customWidth="1"/>
    <col min="24" max="24" width="20.54296875" customWidth="1"/>
    <col min="25" max="25" width="28.26953125" customWidth="1"/>
  </cols>
  <sheetData>
    <row r="1" spans="1:25" ht="15.5" x14ac:dyDescent="0.35">
      <c r="A1" s="996" t="s">
        <v>807</v>
      </c>
      <c r="B1" s="997"/>
      <c r="C1" s="997"/>
      <c r="D1" s="997"/>
      <c r="E1" s="997"/>
      <c r="F1" s="997"/>
      <c r="G1" s="997"/>
      <c r="H1" s="997"/>
      <c r="I1" s="997"/>
      <c r="J1" s="997"/>
      <c r="K1" s="997"/>
      <c r="L1" s="997"/>
      <c r="M1" s="997"/>
      <c r="N1" s="997"/>
      <c r="O1" s="997"/>
      <c r="P1" s="997"/>
      <c r="Q1" s="997"/>
      <c r="R1" s="997"/>
      <c r="S1" s="997"/>
      <c r="T1" s="997"/>
      <c r="U1" s="997"/>
      <c r="V1" s="997"/>
      <c r="W1" s="997"/>
      <c r="X1" s="997"/>
      <c r="Y1" s="997"/>
    </row>
    <row r="2" spans="1:25" ht="15.65" customHeight="1" x14ac:dyDescent="0.35">
      <c r="A2" s="1000" t="s">
        <v>1694</v>
      </c>
      <c r="B2" s="1001"/>
      <c r="C2" s="1001"/>
      <c r="D2" s="1001"/>
      <c r="E2" s="1001"/>
      <c r="F2" s="1001"/>
      <c r="G2" s="1001"/>
      <c r="H2" s="1001"/>
      <c r="I2" s="1001"/>
      <c r="J2" s="1001"/>
      <c r="K2" s="1001"/>
      <c r="L2" s="1001"/>
      <c r="M2" s="1001"/>
      <c r="N2" s="1001"/>
      <c r="O2" s="1001"/>
      <c r="P2" s="1001"/>
      <c r="Q2" s="1001"/>
      <c r="R2" s="1001"/>
      <c r="S2" s="1001"/>
      <c r="T2" s="1001"/>
      <c r="U2" s="1001"/>
      <c r="V2" s="1001"/>
      <c r="W2" s="1001"/>
      <c r="X2" s="1001"/>
      <c r="Y2" s="1001"/>
    </row>
    <row r="3" spans="1:25" ht="15.65" customHeight="1" x14ac:dyDescent="0.35">
      <c r="A3" s="998" t="s">
        <v>1681</v>
      </c>
      <c r="B3" s="999"/>
      <c r="C3" s="999"/>
      <c r="D3" s="999"/>
      <c r="E3" s="999"/>
      <c r="F3" s="999"/>
      <c r="G3" s="999"/>
      <c r="H3" s="999"/>
      <c r="I3" s="999"/>
      <c r="J3" s="999"/>
      <c r="K3" s="999"/>
      <c r="L3" s="999"/>
      <c r="M3" s="999"/>
      <c r="N3" s="999"/>
      <c r="O3" s="999"/>
      <c r="P3" s="999"/>
      <c r="Q3" s="999"/>
      <c r="R3" s="999"/>
      <c r="S3" s="999"/>
      <c r="T3" s="999"/>
      <c r="U3" s="999"/>
      <c r="V3" s="999"/>
      <c r="W3" s="999"/>
      <c r="X3" s="999"/>
      <c r="Y3" s="999"/>
    </row>
    <row r="4" spans="1:25" ht="62.15" customHeight="1" x14ac:dyDescent="0.35">
      <c r="A4" s="285" t="s">
        <v>0</v>
      </c>
      <c r="B4" s="286" t="s">
        <v>1</v>
      </c>
      <c r="C4" s="286" t="s">
        <v>2</v>
      </c>
      <c r="D4" s="286" t="s">
        <v>3</v>
      </c>
      <c r="E4" s="286" t="s">
        <v>4</v>
      </c>
      <c r="F4" s="987" t="s">
        <v>5</v>
      </c>
      <c r="G4" s="987"/>
      <c r="H4" s="987"/>
      <c r="I4" s="286" t="s">
        <v>6</v>
      </c>
      <c r="J4" s="286" t="s">
        <v>1683</v>
      </c>
      <c r="K4" s="286" t="s">
        <v>7</v>
      </c>
      <c r="L4" s="286" t="s">
        <v>16</v>
      </c>
      <c r="M4" s="286" t="s">
        <v>1684</v>
      </c>
      <c r="N4" s="287" t="s">
        <v>1689</v>
      </c>
      <c r="O4" s="287" t="s">
        <v>1686</v>
      </c>
      <c r="P4" s="287" t="s">
        <v>1689</v>
      </c>
      <c r="Q4" s="287" t="s">
        <v>1687</v>
      </c>
      <c r="R4" s="287" t="s">
        <v>1689</v>
      </c>
      <c r="S4" s="287" t="s">
        <v>1688</v>
      </c>
      <c r="T4" s="287" t="s">
        <v>1689</v>
      </c>
      <c r="U4" s="286" t="s">
        <v>9</v>
      </c>
      <c r="V4" s="288" t="s">
        <v>10</v>
      </c>
      <c r="W4" s="289" t="s">
        <v>11</v>
      </c>
      <c r="X4" s="987" t="s">
        <v>12</v>
      </c>
      <c r="Y4" s="291" t="s">
        <v>1685</v>
      </c>
    </row>
    <row r="5" spans="1:25" ht="21.65" customHeight="1" x14ac:dyDescent="0.35">
      <c r="A5" s="988"/>
      <c r="B5" s="989"/>
      <c r="C5" s="989"/>
      <c r="D5" s="989"/>
      <c r="E5" s="989"/>
      <c r="F5" s="289" t="s">
        <v>13</v>
      </c>
      <c r="G5" s="289" t="s">
        <v>14</v>
      </c>
      <c r="H5" s="289" t="s">
        <v>15</v>
      </c>
      <c r="I5" s="989"/>
      <c r="J5" s="989"/>
      <c r="K5" s="989"/>
      <c r="L5" s="989"/>
      <c r="M5" s="989"/>
      <c r="N5" s="989"/>
      <c r="O5" s="989"/>
      <c r="P5" s="989"/>
      <c r="Q5" s="989"/>
      <c r="R5" s="989"/>
      <c r="S5" s="989"/>
      <c r="T5" s="989"/>
      <c r="U5" s="989"/>
      <c r="V5" s="989"/>
      <c r="W5" s="989"/>
      <c r="X5" s="987"/>
      <c r="Y5" s="292"/>
    </row>
    <row r="6" spans="1:25" ht="15.5" x14ac:dyDescent="0.35">
      <c r="A6" s="293"/>
      <c r="B6" s="294"/>
      <c r="C6" s="294"/>
      <c r="D6" s="295"/>
      <c r="E6" s="294"/>
      <c r="F6" s="294"/>
      <c r="G6" s="294"/>
      <c r="H6" s="294"/>
      <c r="I6" s="295"/>
      <c r="J6" s="294"/>
      <c r="K6" s="294"/>
      <c r="L6" s="294"/>
      <c r="M6" s="294"/>
      <c r="N6" s="294"/>
      <c r="O6" s="294"/>
      <c r="P6" s="294"/>
      <c r="Q6" s="294"/>
      <c r="R6" s="294"/>
      <c r="S6" s="294"/>
      <c r="T6" s="294"/>
      <c r="U6" s="294"/>
      <c r="V6" s="294"/>
      <c r="W6" s="294"/>
      <c r="X6" s="294"/>
      <c r="Y6" s="292"/>
    </row>
    <row r="7" spans="1:25" ht="15.5" x14ac:dyDescent="0.35">
      <c r="A7" s="293"/>
      <c r="B7" s="294"/>
      <c r="C7" s="294"/>
      <c r="D7" s="295"/>
      <c r="E7" s="294"/>
      <c r="F7" s="294"/>
      <c r="G7" s="294"/>
      <c r="H7" s="294"/>
      <c r="I7" s="295"/>
      <c r="J7" s="294"/>
      <c r="K7" s="294"/>
      <c r="L7" s="294"/>
      <c r="M7" s="294"/>
      <c r="N7" s="294"/>
      <c r="O7" s="294"/>
      <c r="P7" s="294"/>
      <c r="Q7" s="294"/>
      <c r="R7" s="294"/>
      <c r="S7" s="294"/>
      <c r="T7" s="294"/>
      <c r="U7" s="294"/>
      <c r="V7" s="294"/>
      <c r="W7" s="294"/>
      <c r="X7" s="294"/>
      <c r="Y7" s="292"/>
    </row>
    <row r="8" spans="1:25" ht="16" thickBot="1" x14ac:dyDescent="0.4">
      <c r="A8" s="296"/>
      <c r="B8" s="297"/>
      <c r="C8" s="297"/>
      <c r="D8" s="298"/>
      <c r="E8" s="297"/>
      <c r="F8" s="297"/>
      <c r="G8" s="297"/>
      <c r="H8" s="297"/>
      <c r="I8" s="298"/>
      <c r="J8" s="297"/>
      <c r="K8" s="297"/>
      <c r="L8" s="297"/>
      <c r="M8" s="297"/>
      <c r="N8" s="297"/>
      <c r="O8" s="297"/>
      <c r="P8" s="297"/>
      <c r="Q8" s="297"/>
      <c r="R8" s="297"/>
      <c r="S8" s="297"/>
      <c r="T8" s="297"/>
      <c r="U8" s="297"/>
      <c r="V8" s="297"/>
      <c r="W8" s="297"/>
      <c r="X8" s="297"/>
      <c r="Y8" s="299"/>
    </row>
  </sheetData>
  <mergeCells count="7">
    <mergeCell ref="A1:Y1"/>
    <mergeCell ref="A3:Y3"/>
    <mergeCell ref="F4:H4"/>
    <mergeCell ref="A5:E5"/>
    <mergeCell ref="I5:W5"/>
    <mergeCell ref="X4:X5"/>
    <mergeCell ref="A2:Y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5BE18-2808-445D-B31A-130E7A2D1288}">
  <dimension ref="A1:Y8"/>
  <sheetViews>
    <sheetView workbookViewId="0">
      <selection activeCell="E4" sqref="E4"/>
    </sheetView>
  </sheetViews>
  <sheetFormatPr defaultRowHeight="14.5" x14ac:dyDescent="0.35"/>
  <cols>
    <col min="1" max="1" width="19" customWidth="1"/>
    <col min="2" max="2" width="20.7265625" customWidth="1"/>
    <col min="3" max="3" width="20.81640625" customWidth="1"/>
    <col min="4" max="4" width="14.81640625" customWidth="1"/>
    <col min="5" max="5" width="20.81640625" customWidth="1"/>
    <col min="6" max="6" width="19.81640625" customWidth="1"/>
    <col min="7" max="7" width="23.453125" customWidth="1"/>
    <col min="8" max="8" width="15.81640625" customWidth="1"/>
    <col min="9" max="9" width="13.26953125" customWidth="1"/>
    <col min="10" max="10" width="26" customWidth="1"/>
    <col min="11" max="11" width="35.453125" customWidth="1"/>
    <col min="12" max="12" width="17.7265625" customWidth="1"/>
    <col min="13" max="13" width="14.81640625" customWidth="1"/>
    <col min="14" max="14" width="16.1796875" customWidth="1"/>
    <col min="15" max="15" width="17.453125" customWidth="1"/>
    <col min="16" max="16" width="15.54296875" customWidth="1"/>
    <col min="17" max="17" width="15.453125" customWidth="1"/>
    <col min="18" max="18" width="13.54296875" customWidth="1"/>
    <col min="19" max="19" width="18" customWidth="1"/>
    <col min="20" max="20" width="13.453125" customWidth="1"/>
    <col min="21" max="21" width="14.7265625" customWidth="1"/>
    <col min="22" max="23" width="14.453125" customWidth="1"/>
    <col min="24" max="24" width="17.7265625" customWidth="1"/>
    <col min="25" max="25" width="23.81640625" customWidth="1"/>
  </cols>
  <sheetData>
    <row r="1" spans="1:25" ht="15.5" x14ac:dyDescent="0.35">
      <c r="A1" s="1002" t="s">
        <v>807</v>
      </c>
      <c r="B1" s="1003"/>
      <c r="C1" s="1003"/>
      <c r="D1" s="1003"/>
      <c r="E1" s="1003"/>
      <c r="F1" s="1003"/>
      <c r="G1" s="1003"/>
      <c r="H1" s="1003"/>
      <c r="I1" s="1003"/>
      <c r="J1" s="1003"/>
      <c r="K1" s="1003"/>
      <c r="L1" s="1003"/>
      <c r="M1" s="1003"/>
      <c r="N1" s="1003"/>
      <c r="O1" s="1003"/>
      <c r="P1" s="1003"/>
      <c r="Q1" s="1003"/>
      <c r="R1" s="1003"/>
      <c r="S1" s="1003"/>
      <c r="T1" s="1003"/>
      <c r="U1" s="1003"/>
      <c r="V1" s="1003"/>
      <c r="W1" s="1003"/>
      <c r="X1" s="1003"/>
      <c r="Y1" s="1003"/>
    </row>
    <row r="2" spans="1:25" ht="15.65" customHeight="1" x14ac:dyDescent="0.35">
      <c r="A2" s="1004" t="s">
        <v>1693</v>
      </c>
      <c r="B2" s="1005"/>
      <c r="C2" s="1005"/>
      <c r="D2" s="1005"/>
      <c r="E2" s="1005"/>
      <c r="F2" s="1005"/>
      <c r="G2" s="1005"/>
      <c r="H2" s="1005"/>
      <c r="I2" s="1005"/>
      <c r="J2" s="1005"/>
      <c r="K2" s="1005"/>
      <c r="L2" s="1005"/>
      <c r="M2" s="1005"/>
      <c r="N2" s="1005"/>
      <c r="O2" s="1005"/>
      <c r="P2" s="1005"/>
      <c r="Q2" s="1005"/>
      <c r="R2" s="1005"/>
      <c r="S2" s="1005"/>
      <c r="T2" s="1005"/>
      <c r="U2" s="1005"/>
      <c r="V2" s="1005"/>
      <c r="W2" s="1005"/>
      <c r="X2" s="1005"/>
      <c r="Y2" s="1005"/>
    </row>
    <row r="3" spans="1:25" ht="15.65" customHeight="1" x14ac:dyDescent="0.35">
      <c r="A3" s="998" t="s">
        <v>1682</v>
      </c>
      <c r="B3" s="999"/>
      <c r="C3" s="999"/>
      <c r="D3" s="999"/>
      <c r="E3" s="999"/>
      <c r="F3" s="999"/>
      <c r="G3" s="999"/>
      <c r="H3" s="999"/>
      <c r="I3" s="999"/>
      <c r="J3" s="999"/>
      <c r="K3" s="999"/>
      <c r="L3" s="999"/>
      <c r="M3" s="999"/>
      <c r="N3" s="999"/>
      <c r="O3" s="999"/>
      <c r="P3" s="999"/>
      <c r="Q3" s="999"/>
      <c r="R3" s="999"/>
      <c r="S3" s="999"/>
      <c r="T3" s="999"/>
      <c r="U3" s="999"/>
      <c r="V3" s="999"/>
      <c r="W3" s="999"/>
      <c r="X3" s="999"/>
      <c r="Y3" s="999"/>
    </row>
    <row r="4" spans="1:25" ht="62.15" customHeight="1" x14ac:dyDescent="0.35">
      <c r="A4" s="285" t="s">
        <v>0</v>
      </c>
      <c r="B4" s="286" t="s">
        <v>1</v>
      </c>
      <c r="C4" s="286" t="s">
        <v>2</v>
      </c>
      <c r="D4" s="286" t="s">
        <v>3</v>
      </c>
      <c r="E4" s="286" t="s">
        <v>4</v>
      </c>
      <c r="F4" s="987" t="s">
        <v>5</v>
      </c>
      <c r="G4" s="987"/>
      <c r="H4" s="987"/>
      <c r="I4" s="286" t="s">
        <v>6</v>
      </c>
      <c r="J4" s="286" t="s">
        <v>1683</v>
      </c>
      <c r="K4" s="286" t="s">
        <v>7</v>
      </c>
      <c r="L4" s="286" t="s">
        <v>16</v>
      </c>
      <c r="M4" s="286" t="s">
        <v>1684</v>
      </c>
      <c r="N4" s="287" t="s">
        <v>1689</v>
      </c>
      <c r="O4" s="287" t="s">
        <v>1686</v>
      </c>
      <c r="P4" s="287" t="s">
        <v>1689</v>
      </c>
      <c r="Q4" s="287" t="s">
        <v>1687</v>
      </c>
      <c r="R4" s="287" t="s">
        <v>1689</v>
      </c>
      <c r="S4" s="287" t="s">
        <v>1688</v>
      </c>
      <c r="T4" s="287" t="s">
        <v>1689</v>
      </c>
      <c r="U4" s="286" t="s">
        <v>9</v>
      </c>
      <c r="V4" s="288" t="s">
        <v>10</v>
      </c>
      <c r="W4" s="289" t="s">
        <v>11</v>
      </c>
      <c r="X4" s="987" t="s">
        <v>12</v>
      </c>
      <c r="Y4" s="291" t="s">
        <v>1685</v>
      </c>
    </row>
    <row r="5" spans="1:25" ht="37" customHeight="1" x14ac:dyDescent="0.35">
      <c r="A5" s="988"/>
      <c r="B5" s="989"/>
      <c r="C5" s="989"/>
      <c r="D5" s="989"/>
      <c r="E5" s="989"/>
      <c r="F5" s="289" t="s">
        <v>13</v>
      </c>
      <c r="G5" s="289" t="s">
        <v>14</v>
      </c>
      <c r="H5" s="289" t="s">
        <v>15</v>
      </c>
      <c r="I5" s="989"/>
      <c r="J5" s="989"/>
      <c r="K5" s="989"/>
      <c r="L5" s="989"/>
      <c r="M5" s="989"/>
      <c r="N5" s="989"/>
      <c r="O5" s="989"/>
      <c r="P5" s="989"/>
      <c r="Q5" s="989"/>
      <c r="R5" s="989"/>
      <c r="S5" s="989"/>
      <c r="T5" s="989"/>
      <c r="U5" s="989"/>
      <c r="V5" s="989"/>
      <c r="W5" s="989"/>
      <c r="X5" s="987"/>
      <c r="Y5" s="292"/>
    </row>
    <row r="6" spans="1:25" ht="15.5" x14ac:dyDescent="0.35">
      <c r="A6" s="293"/>
      <c r="B6" s="294"/>
      <c r="C6" s="294"/>
      <c r="D6" s="295"/>
      <c r="E6" s="294"/>
      <c r="F6" s="294"/>
      <c r="G6" s="294"/>
      <c r="H6" s="294"/>
      <c r="I6" s="295"/>
      <c r="J6" s="294"/>
      <c r="K6" s="294"/>
      <c r="L6" s="294"/>
      <c r="M6" s="294"/>
      <c r="N6" s="294"/>
      <c r="O6" s="294"/>
      <c r="P6" s="294"/>
      <c r="Q6" s="294"/>
      <c r="R6" s="294"/>
      <c r="S6" s="294"/>
      <c r="T6" s="294"/>
      <c r="U6" s="294"/>
      <c r="V6" s="294"/>
      <c r="W6" s="294"/>
      <c r="X6" s="294"/>
      <c r="Y6" s="292"/>
    </row>
    <row r="7" spans="1:25" ht="15.5" x14ac:dyDescent="0.35">
      <c r="A7" s="293"/>
      <c r="B7" s="294"/>
      <c r="C7" s="294"/>
      <c r="D7" s="295"/>
      <c r="E7" s="294"/>
      <c r="F7" s="294"/>
      <c r="G7" s="294"/>
      <c r="H7" s="294"/>
      <c r="I7" s="295"/>
      <c r="J7" s="294"/>
      <c r="K7" s="294"/>
      <c r="L7" s="294"/>
      <c r="M7" s="294"/>
      <c r="N7" s="294"/>
      <c r="O7" s="294"/>
      <c r="P7" s="294"/>
      <c r="Q7" s="294"/>
      <c r="R7" s="294"/>
      <c r="S7" s="294"/>
      <c r="T7" s="294"/>
      <c r="U7" s="294"/>
      <c r="V7" s="294"/>
      <c r="W7" s="294"/>
      <c r="X7" s="294"/>
      <c r="Y7" s="292"/>
    </row>
    <row r="8" spans="1:25" ht="16" thickBot="1" x14ac:dyDescent="0.4">
      <c r="A8" s="296"/>
      <c r="B8" s="297"/>
      <c r="C8" s="297"/>
      <c r="D8" s="298"/>
      <c r="E8" s="297"/>
      <c r="F8" s="297"/>
      <c r="G8" s="297"/>
      <c r="H8" s="297"/>
      <c r="I8" s="298"/>
      <c r="J8" s="297"/>
      <c r="K8" s="297"/>
      <c r="L8" s="297"/>
      <c r="M8" s="297"/>
      <c r="N8" s="297"/>
      <c r="O8" s="297"/>
      <c r="P8" s="297"/>
      <c r="Q8" s="297"/>
      <c r="R8" s="297"/>
      <c r="S8" s="297"/>
      <c r="T8" s="297"/>
      <c r="U8" s="297"/>
      <c r="V8" s="297"/>
      <c r="W8" s="297"/>
      <c r="X8" s="297"/>
      <c r="Y8" s="299"/>
    </row>
  </sheetData>
  <mergeCells count="7">
    <mergeCell ref="A5:E5"/>
    <mergeCell ref="I5:W5"/>
    <mergeCell ref="A1:Y1"/>
    <mergeCell ref="A2:Y2"/>
    <mergeCell ref="A3:Y3"/>
    <mergeCell ref="X4:X5"/>
    <mergeCell ref="F4:H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COVER</vt:lpstr>
      <vt:lpstr>MANAGEMENT SERVICES</vt:lpstr>
      <vt:lpstr>CORPORATE SERVICES </vt:lpstr>
      <vt:lpstr>BUDGET &amp; TREASURY</vt:lpstr>
      <vt:lpstr>TECHNICAL</vt:lpstr>
      <vt:lpstr>COMMUNITY</vt:lpstr>
      <vt:lpstr>TECHNICAL SERV</vt:lpstr>
      <vt:lpstr>COMMUNITY SERV</vt:lpstr>
      <vt:lpstr>CORPORATE SERV</vt:lpstr>
      <vt:lpstr>FINANCIAL MNGT</vt:lpstr>
      <vt:lpstr> MANAGEMENT SERV DEPARTMENT</vt:lpstr>
      <vt:lpstr>TECHNICAL SERVICES </vt:lpstr>
      <vt:lpstr>COMM SERV</vt:lpstr>
      <vt:lpstr>CORPORATE</vt:lpstr>
      <vt:lpstr>BUDGET &amp; TREAS</vt:lpstr>
      <vt:lpstr>DEVELOPMENT PLANN</vt:lpstr>
      <vt:lpstr>MANAGEMENT SERV</vt:lpstr>
      <vt:lpstr>SDBIP NOTES </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Ntuthu</dc:creator>
  <cp:lastModifiedBy>Nontuthuzelo Mankahla</cp:lastModifiedBy>
  <cp:lastPrinted>2021-01-13T09:51:00Z</cp:lastPrinted>
  <dcterms:created xsi:type="dcterms:W3CDTF">2018-01-24T07:36:44Z</dcterms:created>
  <dcterms:modified xsi:type="dcterms:W3CDTF">2024-05-28T08:39:13Z</dcterms:modified>
</cp:coreProperties>
</file>